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370" windowHeight="6000" tabRatio="599"/>
  </bookViews>
  <sheets>
    <sheet name="शाराश" sheetId="16" r:id="rId1"/>
    <sheet name="CF" sheetId="5" r:id="rId2"/>
    <sheet name="NF" sheetId="6" r:id="rId3"/>
    <sheet name="Silvi" sheetId="7" r:id="rId4"/>
    <sheet name="MAP" sheetId="8" r:id="rId5"/>
    <sheet name="Others" sheetId="9" r:id="rId6"/>
    <sheet name="capital" sheetId="10" r:id="rId7"/>
    <sheet name="Federal Current" sheetId="12" r:id="rId8"/>
    <sheet name="Federal Capital" sheetId="11" r:id="rId9"/>
    <sheet name="Other public construction" sheetId="15" r:id="rId10"/>
  </sheets>
  <calcPr calcId="125725"/>
  <fileRecoveryPr autoRecover="0"/>
</workbook>
</file>

<file path=xl/calcChain.xml><?xml version="1.0" encoding="utf-8"?>
<calcChain xmlns="http://schemas.openxmlformats.org/spreadsheetml/2006/main">
  <c r="E16" i="16"/>
  <c r="D16"/>
  <c r="C16"/>
  <c r="E12"/>
  <c r="E13"/>
  <c r="E14"/>
  <c r="E15"/>
  <c r="E17"/>
  <c r="D10"/>
  <c r="D9"/>
  <c r="D8"/>
  <c r="E8" s="1"/>
  <c r="D7"/>
  <c r="D6"/>
  <c r="E6" s="1"/>
  <c r="C10"/>
  <c r="C9"/>
  <c r="C8"/>
  <c r="C7"/>
  <c r="C6"/>
  <c r="F20" i="15"/>
  <c r="G20"/>
  <c r="H20"/>
  <c r="I20"/>
  <c r="J20"/>
  <c r="E20"/>
  <c r="G25" i="12"/>
  <c r="J25"/>
  <c r="I25"/>
  <c r="F25"/>
  <c r="I19"/>
  <c r="I17"/>
  <c r="J22" i="11"/>
  <c r="G22"/>
  <c r="F22"/>
  <c r="I18"/>
  <c r="I19"/>
  <c r="I17"/>
  <c r="I18" i="10"/>
  <c r="J18"/>
  <c r="H18"/>
  <c r="I17"/>
  <c r="I20" i="9"/>
  <c r="I19"/>
  <c r="I22" i="8"/>
  <c r="J22"/>
  <c r="H22"/>
  <c r="I20"/>
  <c r="I19"/>
  <c r="J24" i="7"/>
  <c r="G24"/>
  <c r="F24"/>
  <c r="I22"/>
  <c r="I24"/>
  <c r="I21"/>
  <c r="H22" i="6"/>
  <c r="G24" i="5"/>
  <c r="F24"/>
  <c r="E24"/>
  <c r="J24"/>
  <c r="I24"/>
  <c r="H24"/>
  <c r="I22"/>
  <c r="I20"/>
  <c r="I21" i="9"/>
  <c r="J21"/>
  <c r="I22" i="6"/>
  <c r="J22"/>
  <c r="I22" i="11"/>
  <c r="D11" i="16" l="1"/>
  <c r="E11" s="1"/>
  <c r="E7"/>
  <c r="E10"/>
  <c r="C11"/>
  <c r="E9"/>
  <c r="C18"/>
  <c r="D18" l="1"/>
  <c r="E18" s="1"/>
</calcChain>
</file>

<file path=xl/sharedStrings.xml><?xml version="1.0" encoding="utf-8"?>
<sst xmlns="http://schemas.openxmlformats.org/spreadsheetml/2006/main" count="528" uniqueCount="239">
  <si>
    <t>kl/df0f</t>
  </si>
  <si>
    <t>ef/</t>
  </si>
  <si>
    <t xml:space="preserve">kl/df0f </t>
  </si>
  <si>
    <t>ah]6</t>
  </si>
  <si>
    <t>OsfO{</t>
  </si>
  <si>
    <t>s}lkmot</t>
  </si>
  <si>
    <t>k|dfl0ft ug]{ M–</t>
  </si>
  <si>
    <t>k6s</t>
  </si>
  <si>
    <t>qm=   ;+=</t>
  </si>
  <si>
    <t>cfof]hgfsf] k|d'v sfo{x?</t>
  </si>
  <si>
    <t>jflif{s sfo{nIo</t>
  </si>
  <si>
    <t>jh]6</t>
  </si>
  <si>
    <t xml:space="preserve"> ^= :yfg M– dgfª</t>
  </si>
  <si>
    <t xml:space="preserve"> %= sfo{qmd÷cfof]hgfsf] gfd M– j[Iff;'wf/,j[Iff/f]k0f tyf lghL jg sfo{qmd</t>
  </si>
  <si>
    <t xml:space="preserve">rfn' vr{ cGtu{tsf sfo{s|dx? </t>
  </si>
  <si>
    <t>tof/ ug{] M</t>
  </si>
  <si>
    <t xml:space="preserve"> %= sfo{qmd÷cfof]hgfsf] gfd M– hl8a'6L ljsf; sfo{qmd</t>
  </si>
  <si>
    <t>vr{ lzif{s</t>
  </si>
  <si>
    <t>x:tfIf/M</t>
  </si>
  <si>
    <r>
      <rPr>
        <b/>
        <sz val="14"/>
        <rFont val="Preeti"/>
      </rPr>
      <t>gfdM</t>
    </r>
    <r>
      <rPr>
        <sz val="14"/>
        <rFont val="Preeti"/>
      </rPr>
      <t xml:space="preserve"> lai0f'k|;fb clwsf/L</t>
    </r>
  </si>
  <si>
    <t>l8lehg jg sfof{no, dgfª</t>
  </si>
  <si>
    <t>^= sfof{nosf] gfd M l8lehg jg sfof{no dgfª</t>
  </si>
  <si>
    <t>!!= :yfg M dgfª</t>
  </si>
  <si>
    <t>Kofs]h</t>
  </si>
  <si>
    <t xml:space="preserve"> </t>
  </si>
  <si>
    <t>&amp;= sfof{nsf] gfd M l8lehg jg sfof{no dgfª</t>
  </si>
  <si>
    <t>lqmofsnfkx?</t>
  </si>
  <si>
    <r>
      <rPr>
        <b/>
        <sz val="14"/>
        <rFont val="Preeti"/>
      </rPr>
      <t xml:space="preserve">kb </t>
    </r>
    <r>
      <rPr>
        <sz val="14"/>
        <rFont val="Preeti"/>
      </rPr>
      <t>M l8lehgn jg clws[t</t>
    </r>
  </si>
  <si>
    <t>hDdf</t>
  </si>
  <si>
    <t xml:space="preserve">x:tfIf/ M– </t>
  </si>
  <si>
    <t xml:space="preserve"> @= ah]6 pklzif{s g+= M–  #)&amp;)@)!@</t>
  </si>
  <si>
    <t xml:space="preserve"> %= :yfg M– dgfª</t>
  </si>
  <si>
    <t>*= ;|f]t M k|b]z ;/sf/</t>
  </si>
  <si>
    <t>!!= sfof{no k|d'vsf] gfd M lji0f'k|;fb clwsf/L</t>
  </si>
  <si>
    <t>sfo{qmdx?</t>
  </si>
  <si>
    <t>qm=;+=</t>
  </si>
  <si>
    <t>l8lehg jg sfof{no,dgfª</t>
  </si>
  <si>
    <t xml:space="preserve"> $= sfof{no k|d'vsf] gfd M lji0f'k|;fb clwsf/L</t>
  </si>
  <si>
    <t>(= ;|f]t M k|b]z ;/sf/</t>
  </si>
  <si>
    <t xml:space="preserve">hDdf </t>
  </si>
  <si>
    <t>-/sd ?= nfvdf_</t>
  </si>
  <si>
    <t>-/sd ?=nfvdf_</t>
  </si>
  <si>
    <t>^= ;|f]t M k|b]z ;/sf/</t>
  </si>
  <si>
    <t>(= sfof{no k|d'vsf] gfd M lji0f'k|;fb clwsf/L</t>
  </si>
  <si>
    <r>
      <t xml:space="preserve"> !!= sfo{qmd÷cfof]hgfsf] gfd M– </t>
    </r>
    <r>
      <rPr>
        <b/>
        <sz val="12"/>
        <rFont val="Preeti"/>
      </rPr>
      <t>/fli6«o jg ljsf; tyf Joj:yfkg sfo{qmd</t>
    </r>
  </si>
  <si>
    <t>%= sfo{qmdsf] gfd M ;fd'bflos tyf sj'lnotL jg ljsf; sfo{qmd</t>
  </si>
  <si>
    <t>2.7.5.3</t>
  </si>
  <si>
    <t>&amp;= ;|f]t M– k|b]z ;/sf/</t>
  </si>
  <si>
    <t>&amp;= sfof{nosf] gfd M l8lehg jg sfof{no,dgfª</t>
  </si>
  <si>
    <t xml:space="preserve"> sfo{qmd</t>
  </si>
  <si>
    <t>$=sfof{nosf] gfd M l8lehg jg sfof{no,dgfª</t>
  </si>
  <si>
    <t xml:space="preserve">                        -/sd ?=nfvdf_</t>
  </si>
  <si>
    <t>wm=;=</t>
  </si>
  <si>
    <t>sfo{qmd</t>
  </si>
  <si>
    <t>^= sfof{nosf] gfd M l8lehg jg sfof{no,dgfª</t>
  </si>
  <si>
    <t xml:space="preserve"> @= ah]6 pklzif{s g+= M– #)&amp;)@)!@</t>
  </si>
  <si>
    <t xml:space="preserve"> $= sfof{nosf] gfd  M– l8lehg jg sfof{no,dgfª</t>
  </si>
  <si>
    <t xml:space="preserve"> != cf= j= M– @)&amp;&amp;÷)&amp;*</t>
  </si>
  <si>
    <t>*= o; aif{sf] ah]6 M !)=% -?=nfvdf_</t>
  </si>
  <si>
    <t>!)= cfof]hgf ;''? X""g] ldlt M @)&amp;&amp;.)$.)!</t>
  </si>
  <si>
    <t>!!= cfof]hgf k''/f x''g] ldlt M @)&amp;*.)#.#!</t>
  </si>
  <si>
    <t>2.7.6.7</t>
  </si>
  <si>
    <t xml:space="preserve">;f=j=p=;=df n]vf tyf clen]v Joj:yfkg tflnd </t>
  </si>
  <si>
    <t>2.7.6.8</t>
  </si>
  <si>
    <t>;f=j=p=;=df jg ;Dj{4g tflnd</t>
  </si>
  <si>
    <t>j6f</t>
  </si>
  <si>
    <t>2.7.6.9</t>
  </si>
  <si>
    <t>;fd'bflos jgdf :ynut cEof;</t>
  </si>
  <si>
    <t>2.7.9.1</t>
  </si>
  <si>
    <t>;fd'bflos jgx?sf] cg'udg tyf jflif{s k|ltj]bg</t>
  </si>
  <si>
    <t>jflif{s of]hgf th'{df uf]i7L</t>
  </si>
  <si>
    <t>;fd'bflos jgdf drfg lgdf{0f</t>
  </si>
  <si>
    <t>cg'udg d"Nof+sg ;jf/L ;fwg dd{t OGwg u:tL kl/rfng</t>
  </si>
  <si>
    <t>2.7.9.2</t>
  </si>
  <si>
    <t>2.7.9.4</t>
  </si>
  <si>
    <t>2.7.9.6</t>
  </si>
  <si>
    <t xml:space="preserve"> !=cf= j= M– @)&amp;&amp;÷)&amp;*</t>
  </si>
  <si>
    <t>&amp;= cfof]hgf ;'? X'g] ldlt M @)&amp;&amp;.)$.)!</t>
  </si>
  <si>
    <t>*= cfof]hgf k'/f x'g] ldlt M @)&amp;*.)#.#!</t>
  </si>
  <si>
    <t>!)= o; jif{{sf] jh]6 ?= M!@=(# -nfvdf_</t>
  </si>
  <si>
    <t>2.7.6.1</t>
  </si>
  <si>
    <t>jg ;+/If0f sfo{qmd jg ck/fw lgoGq0fsf] nflu u:tL kl/rfng</t>
  </si>
  <si>
    <t>2.7.6.2</t>
  </si>
  <si>
    <t>l;d;f/ If]q Joj:yfkg sfo{qmd</t>
  </si>
  <si>
    <t>dfgj jGohGt' åGb Joj:yfkg cWoog tyf hgr]tgf clej[l4</t>
  </si>
  <si>
    <t>2.7.6.4</t>
  </si>
  <si>
    <t>(=cfof]hgf ;''?  X''g] ldlt M @)&amp;&amp;.$.)!</t>
  </si>
  <si>
    <t>!)= cfof]hgf k'/f x'g] ldlt M @)&amp;*.)#.#!</t>
  </si>
  <si>
    <t>&amp;=o; jif{sf] ah]6 M ##=$&amp; -?= nfvdf_</t>
  </si>
  <si>
    <t>2.7.13.1</t>
  </si>
  <si>
    <t>2.7.13.3</t>
  </si>
  <si>
    <t>;x/L xl/t kfs{ :yfkgf tyf dd{t</t>
  </si>
  <si>
    <t>2.7.20.54</t>
  </si>
  <si>
    <t>nx/] lkkn tyf j}+; h:tf k|hfltsf] 7'nf sl6ª lj?jf pTkfbg tyf ljt/0f</t>
  </si>
  <si>
    <t>;+Vof</t>
  </si>
  <si>
    <t>!)= cfof]hgf ;''? X'g] ldlt M @)&amp;&amp;.)$.)!</t>
  </si>
  <si>
    <t>*= o; aif{sf] ah]6 M !)=^ -?= nfvdf_</t>
  </si>
  <si>
    <t>2.7.10.1</t>
  </si>
  <si>
    <t>;fd'bflos jgdf k|d'v k|hftL hl8j'6Lsf] df}Hbft tyf ;+sng of]hgf tof/L</t>
  </si>
  <si>
    <t>2.7.10.2</t>
  </si>
  <si>
    <t>;fd'bflos jgdf v]tL lj:tf/ tflnd lj?jf pTkfbg tyf vl/b ljt/0f</t>
  </si>
  <si>
    <t>2.7.10.6</t>
  </si>
  <si>
    <t>cg'udg tyf uf8L OFGwg dd{t</t>
  </si>
  <si>
    <t>(= cfof]hgf ;''? x'g] ldlt M @)&amp;&amp;.)$.)!</t>
  </si>
  <si>
    <t>!)= cfof]hgf k''/f x''g] ldlt M @)&amp;*.)#.#!</t>
  </si>
  <si>
    <r>
      <t xml:space="preserve"> </t>
    </r>
    <r>
      <rPr>
        <sz val="12"/>
        <rFont val="Preeti"/>
      </rPr>
      <t>$= sfo{qmd÷cfof]hgfsf] gfd</t>
    </r>
    <r>
      <rPr>
        <b/>
        <sz val="12"/>
        <rFont val="Preeti"/>
      </rPr>
      <t xml:space="preserve"> M– cGo rfn'</t>
    </r>
  </si>
  <si>
    <t>&amp;= o; aif{sf] ah]6 M !% ?=-nfvdf_</t>
  </si>
  <si>
    <t>2.7.19.22</t>
  </si>
  <si>
    <t>hl8j'6L lj?jf pTkfbg</t>
  </si>
  <si>
    <t>nf]kfGd'v k|hfltsf] ;+/If0f cWoog cg';Gwfg ;d]t</t>
  </si>
  <si>
    <t>k6s÷;+Vof</t>
  </si>
  <si>
    <t xml:space="preserve">(= ;|f]t M k|b]z ;/sf/ </t>
  </si>
  <si>
    <t>-ah]6 ?= nfvdf_</t>
  </si>
  <si>
    <t xml:space="preserve"> != cf= j= M–@)&amp;&amp;÷)&amp;*</t>
  </si>
  <si>
    <t>!)= cfof]hgf ;''? x'g] ldlt M– @)&amp;&amp;.)$.)!</t>
  </si>
  <si>
    <t>!!= cfof]hgf k''/f x''g] ldlt M– @)&amp;*.)#.#!</t>
  </si>
  <si>
    <t>*= o; aif{sf] jh]6 M– @)-?=nfvdf_</t>
  </si>
  <si>
    <t>11.4.17.75</t>
  </si>
  <si>
    <t>pRr k|ljlw o'Qm -xfO6]s_ g;{/L lgdf{0f dd{t tyf ;+rfng</t>
  </si>
  <si>
    <t>g;{/L dd{t</t>
  </si>
  <si>
    <t>11.4.17.49</t>
  </si>
  <si>
    <t>11.4.17.78</t>
  </si>
  <si>
    <t>11.4.17.55</t>
  </si>
  <si>
    <t>P]ltxfl;s u+ufk"0f{ tfn If]q ko{6g k"jf{wf/ lgdf{0f</t>
  </si>
  <si>
    <t>11.4.22.65</t>
  </si>
  <si>
    <t>gf;f] rls|o kbdfu{</t>
  </si>
  <si>
    <t>11.4.22.68</t>
  </si>
  <si>
    <t>Knfli6s emf]nfsf] k|of]unfO{ k|j4{[g tyf k|b'if0f lgoGq0f ;DjGwL cGt/lqmof</t>
  </si>
  <si>
    <t>kmf]xf]/nfO{ ;|f]tdfg} juL{s/0f u/L Joj:yfg ug{ hgr]tgf clej[l4</t>
  </si>
  <si>
    <t>2.7.25.106</t>
  </si>
  <si>
    <t>2.7.25.107</t>
  </si>
  <si>
    <t>;fj{hlgs :yn ufpFgu/ ;/;kmfO{ sfo{qmd</t>
  </si>
  <si>
    <t>2.7.25.109</t>
  </si>
  <si>
    <t>ks]6 If]qdf hl8j'6L pTkfbg v]tL lj:tf/ e08f/0f</t>
  </si>
  <si>
    <t>2.7.25.113</t>
  </si>
  <si>
    <t>jg 89]nf] lgoGq0f tyf Joj:yfkg of]hgf sfof{Gjog</t>
  </si>
  <si>
    <t>2.7.25.115</t>
  </si>
  <si>
    <t>ljZj jftfj/0f lbj; dgfpg]</t>
  </si>
  <si>
    <t>2.7.25.116</t>
  </si>
  <si>
    <t>kmf]sn l6d j}7s</t>
  </si>
  <si>
    <t>2.7.25.118</t>
  </si>
  <si>
    <t>jg lj?jf pTkfbg tyf /f]k0f</t>
  </si>
  <si>
    <t>2.7.25.120</t>
  </si>
  <si>
    <t>Kofs]6</t>
  </si>
  <si>
    <t>*= o; aif{sf] jh]6 M– @)=#-?=nfvdf_</t>
  </si>
  <si>
    <t>cGo ;fj{hlgs lgdf{0f</t>
  </si>
  <si>
    <t>11.4.22.252</t>
  </si>
  <si>
    <t>11.4.22.253</t>
  </si>
  <si>
    <t>8f]gf tfn kbdfu{ gf;f]+ uf=kf=–@, dgfª</t>
  </si>
  <si>
    <t>sfª\nf kf; kbdfu{ dgfª lª:ofª uf=kf=–#</t>
  </si>
  <si>
    <t xml:space="preserve"> %= sfo{qmd÷cfof]hgfsf] gfd M–cGo ;fj{hlgs lgdf{0f</t>
  </si>
  <si>
    <t>*= o; aif{sf] jh]6 M– $)-?=nfvdf_</t>
  </si>
  <si>
    <r>
      <t xml:space="preserve">kb  M– </t>
    </r>
    <r>
      <rPr>
        <sz val="14"/>
        <rFont val="Preeti"/>
      </rPr>
      <t>/]~h/</t>
    </r>
  </si>
  <si>
    <t xml:space="preserve">            -/sd ?=nfvdf_</t>
  </si>
  <si>
    <t xml:space="preserve">                -/sd ?=nfvdf_</t>
  </si>
  <si>
    <t xml:space="preserve"> %= sfo{qmd÷cfof]hgfsf] gfd M–;+l3o ;zt{ k'hLut</t>
  </si>
  <si>
    <t xml:space="preserve"> -/sd ?=nfvdf_</t>
  </si>
  <si>
    <t xml:space="preserve"> #= dGqfnoM– jg, jftfj/0f tyf e"–;+/If0f dGqfno </t>
  </si>
  <si>
    <t>k]z ug{] M</t>
  </si>
  <si>
    <r>
      <t xml:space="preserve">gfdM– </t>
    </r>
    <r>
      <rPr>
        <sz val="14"/>
        <rFont val="Preeti"/>
      </rPr>
      <t>u0f]z kf}8]n</t>
    </r>
  </si>
  <si>
    <r>
      <t xml:space="preserve">kb  M– </t>
    </r>
    <r>
      <rPr>
        <sz val="14"/>
        <rFont val="Preeti"/>
      </rPr>
      <t>;=n]=kf=</t>
    </r>
  </si>
  <si>
    <t>If]q 5gf}6 ePsf] ;Demf}tf ePsf] t/ af9L klx/f]sf] sf/0f sfd ;DkGg x'g g;s]sf]</t>
  </si>
  <si>
    <r>
      <t xml:space="preserve">efl/t k|ult  M–   $*=)* </t>
    </r>
    <r>
      <rPr>
        <sz val="12"/>
        <rFont val="Times New Roman"/>
        <family val="1"/>
      </rPr>
      <t>%</t>
    </r>
  </si>
  <si>
    <t>ljlQo k|ult  M–   %@=*@ Ü</t>
  </si>
  <si>
    <t>g;{/L lgdf{0f tyf dd{t</t>
  </si>
  <si>
    <t>sfo{ ;DkGg ePsf]</t>
  </si>
  <si>
    <t>k|ltj]bg cjlwsf] efl/t k|ult  M–  !)) Ü</t>
  </si>
  <si>
    <t>k|ltj]bg cjlwsf] ljlQo k|ult  M– !)) Ü</t>
  </si>
  <si>
    <t>zx/L xl/t kfs{</t>
  </si>
  <si>
    <r>
      <t xml:space="preserve">gfdM– </t>
    </r>
    <r>
      <rPr>
        <sz val="13"/>
        <rFont val="Preeti"/>
      </rPr>
      <t>u0f]z kf}8]n</t>
    </r>
  </si>
  <si>
    <r>
      <rPr>
        <b/>
        <sz val="13"/>
        <rFont val="Preeti"/>
      </rPr>
      <t>gfdM</t>
    </r>
    <r>
      <rPr>
        <sz val="13"/>
        <rFont val="Preeti"/>
      </rPr>
      <t xml:space="preserve"> lai0f'k|;fb clwsf/L</t>
    </r>
  </si>
  <si>
    <r>
      <t xml:space="preserve">kb  M– </t>
    </r>
    <r>
      <rPr>
        <sz val="13"/>
        <rFont val="Preeti"/>
      </rPr>
      <t>/]~h/</t>
    </r>
  </si>
  <si>
    <r>
      <t xml:space="preserve">kb  M– </t>
    </r>
    <r>
      <rPr>
        <sz val="13"/>
        <rFont val="Preeti"/>
      </rPr>
      <t>;=n]=kf=</t>
    </r>
  </si>
  <si>
    <r>
      <rPr>
        <b/>
        <sz val="13"/>
        <rFont val="Preeti"/>
      </rPr>
      <t xml:space="preserve">kb </t>
    </r>
    <r>
      <rPr>
        <sz val="13"/>
        <rFont val="Preeti"/>
      </rPr>
      <t>M l8lehgn jg clws[t</t>
    </r>
  </si>
  <si>
    <r>
      <t xml:space="preserve">gfdM– </t>
    </r>
    <r>
      <rPr>
        <sz val="12"/>
        <rFont val="Preeti"/>
      </rPr>
      <t>u0f]z kf}8]n</t>
    </r>
  </si>
  <si>
    <r>
      <rPr>
        <b/>
        <sz val="12"/>
        <rFont val="Preeti"/>
      </rPr>
      <t>gfdM</t>
    </r>
    <r>
      <rPr>
        <sz val="12"/>
        <rFont val="Preeti"/>
      </rPr>
      <t xml:space="preserve"> lai0f'k|;fb clwsf/L</t>
    </r>
  </si>
  <si>
    <r>
      <t xml:space="preserve">kb  M– </t>
    </r>
    <r>
      <rPr>
        <sz val="12"/>
        <rFont val="Preeti"/>
      </rPr>
      <t>/]~h/</t>
    </r>
  </si>
  <si>
    <r>
      <t xml:space="preserve">kb  M– </t>
    </r>
    <r>
      <rPr>
        <sz val="12"/>
        <rFont val="Preeti"/>
      </rPr>
      <t>;=n]=kf=</t>
    </r>
  </si>
  <si>
    <r>
      <rPr>
        <b/>
        <sz val="12"/>
        <rFont val="Preeti"/>
      </rPr>
      <t xml:space="preserve">kb </t>
    </r>
    <r>
      <rPr>
        <sz val="12"/>
        <rFont val="Preeti"/>
      </rPr>
      <t>M l8lehgn jg clws[t</t>
    </r>
  </si>
  <si>
    <r>
      <t xml:space="preserve">gfdM– </t>
    </r>
    <r>
      <rPr>
        <sz val="11"/>
        <rFont val="Preeti"/>
      </rPr>
      <t>u0f]z kf}8]n</t>
    </r>
  </si>
  <si>
    <r>
      <rPr>
        <b/>
        <sz val="11"/>
        <rFont val="Preeti"/>
      </rPr>
      <t>gfdM</t>
    </r>
    <r>
      <rPr>
        <sz val="11"/>
        <rFont val="Preeti"/>
      </rPr>
      <t xml:space="preserve"> lai0f'k|;fb clwsf/L</t>
    </r>
  </si>
  <si>
    <r>
      <t xml:space="preserve">kb  M– </t>
    </r>
    <r>
      <rPr>
        <sz val="11"/>
        <rFont val="Preeti"/>
      </rPr>
      <t>/]~h/</t>
    </r>
  </si>
  <si>
    <r>
      <t xml:space="preserve">kb  M– </t>
    </r>
    <r>
      <rPr>
        <sz val="11"/>
        <rFont val="Preeti"/>
      </rPr>
      <t>;=n]=kf=</t>
    </r>
  </si>
  <si>
    <r>
      <rPr>
        <b/>
        <sz val="11"/>
        <rFont val="Preeti"/>
      </rPr>
      <t xml:space="preserve">kb </t>
    </r>
    <r>
      <rPr>
        <sz val="11"/>
        <rFont val="Preeti"/>
      </rPr>
      <t>M l8lehgn jg clws[t</t>
    </r>
  </si>
  <si>
    <t xml:space="preserve">aflif{s k|ult k|ltj]bg </t>
  </si>
  <si>
    <t>jflif{s sfo{ k|ult</t>
  </si>
  <si>
    <t>aflif{s k|utL</t>
  </si>
  <si>
    <t>aflif{s k|ult</t>
  </si>
  <si>
    <t>ljlQo k|ult  M–  &amp;#=%@Ü</t>
  </si>
  <si>
    <r>
      <t>efl/t k|ult  M– &amp;^=$^</t>
    </r>
    <r>
      <rPr>
        <sz val="11"/>
        <rFont val="Times New Roman"/>
        <family val="1"/>
      </rPr>
      <t>%</t>
    </r>
  </si>
  <si>
    <r>
      <t xml:space="preserve">gfdM– </t>
    </r>
    <r>
      <rPr>
        <sz val="11"/>
        <rFont val="Preeti"/>
      </rPr>
      <t>k"0f{ axfb'/ /fgf</t>
    </r>
  </si>
  <si>
    <r>
      <t xml:space="preserve">gfdM– </t>
    </r>
    <r>
      <rPr>
        <sz val="14"/>
        <rFont val="Preeti"/>
      </rPr>
      <t>k"0f{ axfb'/ /fgf</t>
    </r>
  </si>
  <si>
    <r>
      <t xml:space="preserve">gfdM– </t>
    </r>
    <r>
      <rPr>
        <sz val="13"/>
        <rFont val="Preeti"/>
      </rPr>
      <t>k"0f{ axfb'/ /fgf</t>
    </r>
  </si>
  <si>
    <r>
      <t xml:space="preserve">gfdM– </t>
    </r>
    <r>
      <rPr>
        <sz val="12"/>
        <rFont val="Preeti"/>
      </rPr>
      <t>k"0f{ axfb'/ /fgf</t>
    </r>
  </si>
  <si>
    <t>k|ltj]bg cjlwsf] ljlQo k|ult  M– *)=*$Ü</t>
  </si>
  <si>
    <t>k|ltj]bg cjlwsf] efl/t k|ult  M–  *)=*@Ü</t>
  </si>
  <si>
    <r>
      <t xml:space="preserve"> efl/t k|ult  M– &amp;^=#@</t>
    </r>
    <r>
      <rPr>
        <sz val="14"/>
        <rFont val="Calibri"/>
        <family val="2"/>
      </rPr>
      <t>%</t>
    </r>
  </si>
  <si>
    <t xml:space="preserve"> ljlQo k|ult  M–  &amp;^=@@Ü</t>
  </si>
  <si>
    <t>k|ltj]bg cjlwsf] ljlQo k|ult  M– (%=^ Ü</t>
  </si>
  <si>
    <t>k|ltj]bg cjlwsf] efl/t k|ult  M–  (%=^&amp; Ü</t>
  </si>
  <si>
    <t>k|ltj]bg cjlwsf] efl/t k|ult  M–  (*=#* Ü</t>
  </si>
  <si>
    <t>k|ltj]bg cjlwsf] ljlQo k|ult  M–   (*=$ Ü</t>
  </si>
  <si>
    <t xml:space="preserve"> %= sfo{qmd÷cfof]hgfsf] gfd M–g;{/L  lgdf{0f k"lhut</t>
  </si>
  <si>
    <t>k|ltj]bg cjlwsf] ljlQo k|ult  M– (^Ü</t>
  </si>
  <si>
    <t>k|ltj]bg cjlwsf] efl/t k|ult  M– (^Ü</t>
  </si>
  <si>
    <t xml:space="preserve"> %= sfo{qmd÷cfof]hgfsf] gfd M–;+3Lo ;zt{ rfn'</t>
  </si>
  <si>
    <t>*= o; aif{sf] jh]6 M– !*=$-?=nfvdf_</t>
  </si>
  <si>
    <t>k|ltj]bg cjlwsf] efl/t k|ult  M–  (&amp;=$*Ü</t>
  </si>
  <si>
    <t>k|ltj]bg cjlwsf] ljlQo k|ult  M– (&amp;=%Ü</t>
  </si>
  <si>
    <t>;fd'bflos tyf sa'lnotL jg ljsf; sfo{qmd</t>
  </si>
  <si>
    <t>/fli6«o jg ljsf; tyf Joj:yfkg sfo{qmd</t>
  </si>
  <si>
    <t>cGo rfn'</t>
  </si>
  <si>
    <t>;+3Lo rfn'</t>
  </si>
  <si>
    <t>;+3Lo k"FhLut</t>
  </si>
  <si>
    <t>k|b]z k"FhLut</t>
  </si>
  <si>
    <t>tf]lsPsf] ah]6</t>
  </si>
  <si>
    <t>vr{ /sd</t>
  </si>
  <si>
    <t>!</t>
  </si>
  <si>
    <t>@</t>
  </si>
  <si>
    <t>#</t>
  </si>
  <si>
    <t>$</t>
  </si>
  <si>
    <t>%</t>
  </si>
  <si>
    <t>k|b]z rfn'</t>
  </si>
  <si>
    <t>s</t>
  </si>
  <si>
    <t>v</t>
  </si>
  <si>
    <t>u</t>
  </si>
  <si>
    <t>ª</t>
  </si>
  <si>
    <t>k|b]z rfn' hDdf</t>
  </si>
  <si>
    <t>s'n hDdf</t>
  </si>
  <si>
    <t>k|ltzt</t>
  </si>
  <si>
    <t>sfo{qmdsf] gfd</t>
  </si>
  <si>
    <t>v'b hDdf</t>
  </si>
  <si>
    <t>^</t>
  </si>
  <si>
    <t>sfo{fno ;~rfng tkm{sf] rfn' vr{ hDdf</t>
  </si>
  <si>
    <t>hl8a'6L ljsf; sfo{qmd</t>
  </si>
  <si>
    <t xml:space="preserve">l8lehg jg sfof{no dgfª </t>
  </si>
  <si>
    <t>aflif{s k|ult k|ltj]bg )&amp;&amp;.&amp;* sf] ;f/fFz</t>
  </si>
  <si>
    <t xml:space="preserve">ah]6 ?= nfvdf </t>
  </si>
  <si>
    <t>j[If;'wf/, j[Iff/f]k0f tyf lghL jg sfo{qmd</t>
  </si>
</sst>
</file>

<file path=xl/styles.xml><?xml version="1.0" encoding="utf-8"?>
<styleSheet xmlns="http://schemas.openxmlformats.org/spreadsheetml/2006/main">
  <numFmts count="2">
    <numFmt numFmtId="172" formatCode="0.0"/>
    <numFmt numFmtId="177" formatCode="0.00000"/>
  </numFmts>
  <fonts count="48">
    <font>
      <sz val="10"/>
      <name val="Arial"/>
    </font>
    <font>
      <sz val="14"/>
      <name val="Preeti"/>
    </font>
    <font>
      <b/>
      <sz val="14"/>
      <name val="Preeti"/>
    </font>
    <font>
      <sz val="16"/>
      <name val="Preeti"/>
    </font>
    <font>
      <b/>
      <sz val="16"/>
      <name val="Preeti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Preeti"/>
    </font>
    <font>
      <sz val="12"/>
      <name val="FONTASY_ HIMALI_ TT"/>
      <family val="5"/>
    </font>
    <font>
      <sz val="12"/>
      <name val="Times New Roman"/>
      <family val="1"/>
    </font>
    <font>
      <sz val="14"/>
      <name val="FONTASY_ HIMALI_ TT"/>
      <family val="5"/>
    </font>
    <font>
      <sz val="12"/>
      <name val="Preeti"/>
    </font>
    <font>
      <sz val="15"/>
      <name val="Preeti"/>
    </font>
    <font>
      <sz val="11"/>
      <name val="Preeti"/>
    </font>
    <font>
      <b/>
      <sz val="18"/>
      <name val="Preeti"/>
    </font>
    <font>
      <sz val="18"/>
      <name val="Preeti"/>
    </font>
    <font>
      <sz val="18"/>
      <name val="Ank-Cast"/>
    </font>
    <font>
      <sz val="18"/>
      <name val="Times New Roman"/>
      <family val="1"/>
    </font>
    <font>
      <b/>
      <sz val="20"/>
      <name val="Preeti"/>
    </font>
    <font>
      <b/>
      <sz val="10"/>
      <name val="Fontasy Himali"/>
      <family val="5"/>
    </font>
    <font>
      <sz val="10"/>
      <name val="Fontasy Himali"/>
      <family val="5"/>
    </font>
    <font>
      <b/>
      <sz val="13"/>
      <name val="Preeti"/>
    </font>
    <font>
      <sz val="13"/>
      <name val="Preeti"/>
    </font>
    <font>
      <b/>
      <sz val="9"/>
      <name val="Fontasy Himali"/>
      <family val="5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0"/>
      <name val="Preeti"/>
    </font>
    <font>
      <sz val="9"/>
      <name val="Fontasy Himali"/>
      <family val="5"/>
    </font>
    <font>
      <sz val="12"/>
      <name val="Fontasy Himali"/>
      <family val="5"/>
    </font>
    <font>
      <b/>
      <sz val="12"/>
      <name val="Fontasy Himali"/>
      <family val="5"/>
    </font>
    <font>
      <sz val="14"/>
      <name val="Calibri"/>
      <family val="2"/>
    </font>
    <font>
      <b/>
      <sz val="14.5"/>
      <name val="Preeti"/>
    </font>
    <font>
      <b/>
      <sz val="11"/>
      <name val="Preeti"/>
    </font>
    <font>
      <b/>
      <sz val="10"/>
      <name val="Preeti"/>
    </font>
    <font>
      <b/>
      <sz val="10"/>
      <name val="Arial"/>
      <family val="2"/>
    </font>
    <font>
      <sz val="10"/>
      <name val="FONTASY_ HIMALI_ TT"/>
      <family val="5"/>
    </font>
    <font>
      <b/>
      <sz val="10"/>
      <name val="FONTASY_ HIMALI_ TT"/>
      <family val="5"/>
    </font>
    <font>
      <sz val="8"/>
      <name val="Fontasy Himali"/>
      <family val="5"/>
    </font>
    <font>
      <sz val="13"/>
      <name val="FONTASY_ HIMALI_ TT"/>
      <family val="5"/>
    </font>
    <font>
      <b/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color theme="1"/>
      <name val="FONTASY_ HIMALI_ TT"/>
      <family val="5"/>
    </font>
    <font>
      <sz val="11.5"/>
      <color theme="1"/>
      <name val="Preeti"/>
    </font>
    <font>
      <b/>
      <sz val="10"/>
      <color theme="1"/>
      <name val="FONTASY_ HIMALI_ TT"/>
      <family val="5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177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/>
    <xf numFmtId="2" fontId="1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2" fontId="15" fillId="0" borderId="0" xfId="0" applyNumberFormat="1" applyFont="1" applyFill="1" applyBorder="1"/>
    <xf numFmtId="0" fontId="14" fillId="0" borderId="0" xfId="0" applyFont="1" applyFill="1"/>
    <xf numFmtId="0" fontId="12" fillId="0" borderId="0" xfId="0" applyFont="1" applyFill="1" applyAlignment="1"/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/>
    </xf>
    <xf numFmtId="0" fontId="12" fillId="3" borderId="0" xfId="0" applyFont="1" applyFill="1" applyAlignment="1"/>
    <xf numFmtId="2" fontId="20" fillId="0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24" fillId="0" borderId="0" xfId="0" applyFont="1"/>
    <xf numFmtId="0" fontId="11" fillId="0" borderId="0" xfId="0" applyFont="1" applyFill="1" applyBorder="1" applyAlignment="1"/>
    <xf numFmtId="0" fontId="25" fillId="0" borderId="0" xfId="0" applyFont="1"/>
    <xf numFmtId="0" fontId="22" fillId="0" borderId="0" xfId="0" applyFont="1" applyFill="1" applyBorder="1" applyAlignment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/>
    <xf numFmtId="0" fontId="11" fillId="0" borderId="2" xfId="0" applyFont="1" applyFill="1" applyBorder="1" applyAlignment="1">
      <alignment vertical="top" wrapText="1"/>
    </xf>
    <xf numFmtId="0" fontId="12" fillId="3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0" borderId="0" xfId="0" applyFont="1"/>
    <xf numFmtId="0" fontId="2" fillId="0" borderId="0" xfId="0" applyFont="1" applyFill="1"/>
    <xf numFmtId="0" fontId="1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4" fillId="3" borderId="0" xfId="0" applyFont="1" applyFill="1"/>
    <xf numFmtId="1" fontId="20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vertical="top" wrapText="1"/>
    </xf>
    <xf numFmtId="0" fontId="8" fillId="0" borderId="0" xfId="0" applyFont="1" applyFill="1" applyAlignment="1"/>
    <xf numFmtId="0" fontId="11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1" fontId="20" fillId="0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2" fontId="20" fillId="3" borderId="1" xfId="0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43" fillId="0" borderId="0" xfId="1" applyFont="1" applyFill="1" applyAlignment="1" applyProtection="1"/>
    <xf numFmtId="0" fontId="20" fillId="0" borderId="2" xfId="0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24" fillId="0" borderId="0" xfId="0" applyFont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11" fillId="0" borderId="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" fillId="0" borderId="0" xfId="0" applyFont="1"/>
    <xf numFmtId="0" fontId="11" fillId="0" borderId="0" xfId="0" applyFont="1" applyFill="1" applyBorder="1" applyAlignment="1">
      <alignment horizontal="center" vertical="top"/>
    </xf>
    <xf numFmtId="0" fontId="2" fillId="0" borderId="0" xfId="0" applyFont="1"/>
    <xf numFmtId="1" fontId="19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172" fontId="20" fillId="0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44" fillId="0" borderId="0" xfId="0" applyFont="1" applyFill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172" fontId="1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7" fillId="0" borderId="0" xfId="0" applyFont="1" applyFill="1"/>
    <xf numFmtId="2" fontId="8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1" fillId="0" borderId="5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1" fontId="30" fillId="0" borderId="0" xfId="0" applyNumberFormat="1" applyFont="1" applyFill="1" applyBorder="1" applyAlignment="1">
      <alignment vertical="top" wrapText="1"/>
    </xf>
    <xf numFmtId="2" fontId="30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center"/>
    </xf>
    <xf numFmtId="0" fontId="30" fillId="0" borderId="1" xfId="0" quotePrefix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0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7" fillId="0" borderId="1" xfId="0" applyFont="1" applyFill="1" applyBorder="1" applyAlignment="1">
      <alignment vertical="center"/>
    </xf>
    <xf numFmtId="0" fontId="34" fillId="0" borderId="1" xfId="0" applyFont="1" applyBorder="1"/>
    <xf numFmtId="0" fontId="19" fillId="0" borderId="1" xfId="0" applyFont="1" applyBorder="1"/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1" fontId="27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/>
    <xf numFmtId="0" fontId="45" fillId="0" borderId="0" xfId="1" applyFont="1" applyFill="1" applyAlignment="1" applyProtection="1"/>
    <xf numFmtId="0" fontId="37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5" xfId="0" applyFont="1" applyFill="1" applyBorder="1" applyAlignment="1"/>
    <xf numFmtId="0" fontId="34" fillId="3" borderId="6" xfId="0" applyFont="1" applyFill="1" applyBorder="1" applyAlignment="1"/>
    <xf numFmtId="177" fontId="37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wrapText="1"/>
    </xf>
    <xf numFmtId="0" fontId="34" fillId="3" borderId="0" xfId="0" applyFont="1" applyFill="1" applyAlignment="1"/>
    <xf numFmtId="2" fontId="37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2" fontId="3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/>
    <xf numFmtId="0" fontId="13" fillId="0" borderId="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/>
    <xf numFmtId="0" fontId="22" fillId="3" borderId="0" xfId="0" applyFont="1" applyFill="1" applyAlignment="1"/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25" fillId="0" borderId="0" xfId="0" applyFont="1" applyAlignment="1">
      <alignment vertical="top"/>
    </xf>
    <xf numFmtId="0" fontId="22" fillId="0" borderId="0" xfId="0" applyFont="1" applyAlignment="1">
      <alignment vertical="center"/>
    </xf>
    <xf numFmtId="2" fontId="39" fillId="0" borderId="0" xfId="0" applyNumberFormat="1" applyFont="1" applyFill="1" applyBorder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0" fillId="0" borderId="0" xfId="0" applyFont="1"/>
    <xf numFmtId="0" fontId="11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77" fontId="39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/>
    <xf numFmtId="0" fontId="25" fillId="0" borderId="0" xfId="0" applyFont="1" applyAlignment="1"/>
    <xf numFmtId="0" fontId="22" fillId="0" borderId="0" xfId="0" applyFont="1" applyFill="1" applyAlignment="1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vertical="top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0" fontId="13" fillId="0" borderId="0" xfId="0" applyFont="1" applyFill="1"/>
    <xf numFmtId="0" fontId="33" fillId="0" borderId="0" xfId="0" applyFont="1" applyFill="1"/>
    <xf numFmtId="0" fontId="13" fillId="0" borderId="0" xfId="0" applyFont="1" applyAlignment="1">
      <alignment vertical="center"/>
    </xf>
    <xf numFmtId="0" fontId="33" fillId="0" borderId="0" xfId="0" applyFont="1"/>
    <xf numFmtId="0" fontId="13" fillId="0" borderId="0" xfId="0" applyFont="1" applyAlignment="1">
      <alignment horizontal="left"/>
    </xf>
    <xf numFmtId="0" fontId="22" fillId="3" borderId="6" xfId="0" applyFont="1" applyFill="1" applyBorder="1" applyAlignment="1"/>
    <xf numFmtId="0" fontId="44" fillId="0" borderId="0" xfId="1" quotePrefix="1" applyFont="1" applyFill="1" applyAlignment="1" applyProtection="1"/>
    <xf numFmtId="0" fontId="7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172" fontId="20" fillId="0" borderId="1" xfId="0" applyNumberFormat="1" applyFont="1" applyBorder="1"/>
    <xf numFmtId="2" fontId="20" fillId="0" borderId="1" xfId="0" applyNumberFormat="1" applyFont="1" applyBorder="1"/>
    <xf numFmtId="0" fontId="27" fillId="0" borderId="2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21" fillId="0" borderId="8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21" fillId="0" borderId="0" xfId="0" quotePrefix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21" fillId="0" borderId="0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/>
    </xf>
    <xf numFmtId="0" fontId="34" fillId="0" borderId="0" xfId="0" quotePrefix="1" applyFont="1" applyFill="1" applyAlignment="1">
      <alignment horizontal="left"/>
    </xf>
    <xf numFmtId="0" fontId="34" fillId="0" borderId="0" xfId="0" applyFont="1" applyFill="1" applyAlignment="1">
      <alignment horizontal="left" vertical="center"/>
    </xf>
    <xf numFmtId="0" fontId="34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3" xfId="0" applyFont="1" applyBorder="1"/>
    <xf numFmtId="0" fontId="34" fillId="0" borderId="2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6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6" fillId="0" borderId="1" xfId="0" applyFont="1" applyBorder="1"/>
    <xf numFmtId="2" fontId="46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2" fontId="47" fillId="0" borderId="1" xfId="0" applyNumberFormat="1" applyFont="1" applyBorder="1"/>
    <xf numFmtId="2" fontId="46" fillId="0" borderId="1" xfId="0" applyNumberFormat="1" applyFont="1" applyFill="1" applyBorder="1"/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2" fontId="47" fillId="4" borderId="1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4" workbookViewId="0">
      <selection activeCell="B12" sqref="B12"/>
    </sheetView>
  </sheetViews>
  <sheetFormatPr defaultRowHeight="12.75"/>
  <cols>
    <col min="1" max="1" width="5" customWidth="1"/>
    <col min="2" max="2" width="49.5703125" customWidth="1"/>
    <col min="3" max="3" width="23.5703125" customWidth="1"/>
    <col min="4" max="4" width="21.5703125" customWidth="1"/>
    <col min="5" max="5" width="25.7109375" customWidth="1"/>
  </cols>
  <sheetData>
    <row r="1" spans="1:5" ht="22.5">
      <c r="A1" s="322" t="s">
        <v>235</v>
      </c>
      <c r="B1" s="322"/>
      <c r="C1" s="322"/>
      <c r="D1" s="322"/>
      <c r="E1" s="322"/>
    </row>
    <row r="2" spans="1:5" ht="19.5" customHeight="1">
      <c r="A2" s="321" t="s">
        <v>236</v>
      </c>
      <c r="B2" s="321"/>
      <c r="C2" s="321"/>
      <c r="D2" s="321"/>
      <c r="E2" s="321"/>
    </row>
    <row r="3" spans="1:5" ht="20.25">
      <c r="A3" s="36"/>
      <c r="B3" s="307"/>
      <c r="C3" s="308" t="s">
        <v>237</v>
      </c>
      <c r="D3" s="307"/>
      <c r="E3" s="309"/>
    </row>
    <row r="4" spans="1:5" ht="19.5">
      <c r="A4" s="306" t="s">
        <v>35</v>
      </c>
      <c r="B4" s="310" t="s">
        <v>230</v>
      </c>
      <c r="C4" s="311" t="s">
        <v>215</v>
      </c>
      <c r="D4" s="311" t="s">
        <v>216</v>
      </c>
      <c r="E4" s="311" t="s">
        <v>229</v>
      </c>
    </row>
    <row r="5" spans="1:5" ht="20.25">
      <c r="A5" s="305" t="s">
        <v>217</v>
      </c>
      <c r="B5" s="312" t="s">
        <v>222</v>
      </c>
      <c r="C5" s="312"/>
      <c r="D5" s="312"/>
      <c r="E5" s="313"/>
    </row>
    <row r="6" spans="1:5" ht="20.25">
      <c r="A6" s="305" t="s">
        <v>223</v>
      </c>
      <c r="B6" s="312" t="s">
        <v>209</v>
      </c>
      <c r="C6" s="314">
        <f>CF!G24</f>
        <v>10.5</v>
      </c>
      <c r="D6" s="314">
        <f>CF!J24</f>
        <v>7.7175000000000002</v>
      </c>
      <c r="E6" s="314">
        <f>D6/C6*100</f>
        <v>73.5</v>
      </c>
    </row>
    <row r="7" spans="1:5" ht="20.25">
      <c r="A7" s="305" t="s">
        <v>224</v>
      </c>
      <c r="B7" s="315" t="s">
        <v>210</v>
      </c>
      <c r="C7" s="314">
        <f>NF!G22</f>
        <v>12.93</v>
      </c>
      <c r="D7" s="314">
        <f>NF!J22</f>
        <v>6.8268000000000004</v>
      </c>
      <c r="E7" s="314">
        <f t="shared" ref="E7:E10" si="0">D7/C7*100</f>
        <v>52.798143851508129</v>
      </c>
    </row>
    <row r="8" spans="1:5" ht="20.25">
      <c r="A8" s="305" t="s">
        <v>225</v>
      </c>
      <c r="B8" s="315" t="s">
        <v>238</v>
      </c>
      <c r="C8" s="314">
        <f>Silvi!G24</f>
        <v>33.47</v>
      </c>
      <c r="D8" s="314">
        <f>Silvi!J24</f>
        <v>27.060000000000002</v>
      </c>
      <c r="E8" s="314">
        <f t="shared" si="0"/>
        <v>80.848521063639083</v>
      </c>
    </row>
    <row r="9" spans="1:5" ht="20.25">
      <c r="A9" s="305">
        <v>3</v>
      </c>
      <c r="B9" s="315" t="s">
        <v>234</v>
      </c>
      <c r="C9" s="314">
        <f>MAP!G22</f>
        <v>10.6</v>
      </c>
      <c r="D9" s="314">
        <f>MAP!J22</f>
        <v>8.08</v>
      </c>
      <c r="E9" s="314">
        <f t="shared" si="0"/>
        <v>76.226415094339629</v>
      </c>
    </row>
    <row r="10" spans="1:5" ht="20.25">
      <c r="A10" s="305" t="s">
        <v>226</v>
      </c>
      <c r="B10" s="315" t="s">
        <v>211</v>
      </c>
      <c r="C10" s="314">
        <f>Others!G21</f>
        <v>15</v>
      </c>
      <c r="D10" s="314">
        <f>Others!J21</f>
        <v>14.343</v>
      </c>
      <c r="E10" s="314">
        <f t="shared" si="0"/>
        <v>95.62</v>
      </c>
    </row>
    <row r="11" spans="1:5" s="182" customFormat="1" ht="20.25">
      <c r="A11" s="306"/>
      <c r="B11" s="310" t="s">
        <v>227</v>
      </c>
      <c r="C11" s="316">
        <f>SUM(C6:C10)</f>
        <v>82.5</v>
      </c>
      <c r="D11" s="316">
        <f>SUM(D6:D10)</f>
        <v>64.027299999999997</v>
      </c>
      <c r="E11" s="316">
        <f>D11/C11*100</f>
        <v>77.60884848484848</v>
      </c>
    </row>
    <row r="12" spans="1:5" ht="20.25">
      <c r="A12" s="305" t="s">
        <v>218</v>
      </c>
      <c r="B12" s="315" t="s">
        <v>214</v>
      </c>
      <c r="C12" s="314">
        <v>20</v>
      </c>
      <c r="D12" s="314">
        <v>19.68</v>
      </c>
      <c r="E12" s="314">
        <f t="shared" ref="E12:E15" si="1">D12/C12*100</f>
        <v>98.4</v>
      </c>
    </row>
    <row r="13" spans="1:5" ht="20.25">
      <c r="A13" s="305" t="s">
        <v>219</v>
      </c>
      <c r="B13" s="315" t="s">
        <v>212</v>
      </c>
      <c r="C13" s="314">
        <v>18.399999999999999</v>
      </c>
      <c r="D13" s="314">
        <v>17.940000000000001</v>
      </c>
      <c r="E13" s="314">
        <f t="shared" si="1"/>
        <v>97.500000000000014</v>
      </c>
    </row>
    <row r="14" spans="1:5" ht="20.25">
      <c r="A14" s="305" t="s">
        <v>220</v>
      </c>
      <c r="B14" s="315" t="s">
        <v>213</v>
      </c>
      <c r="C14" s="314">
        <v>20.3</v>
      </c>
      <c r="D14" s="314">
        <v>19.489999999999998</v>
      </c>
      <c r="E14" s="314">
        <f t="shared" si="1"/>
        <v>96.009852216748754</v>
      </c>
    </row>
    <row r="15" spans="1:5" ht="20.25">
      <c r="A15" s="305" t="s">
        <v>221</v>
      </c>
      <c r="B15" s="315" t="s">
        <v>145</v>
      </c>
      <c r="C15" s="314">
        <v>40</v>
      </c>
      <c r="D15" s="314">
        <v>40</v>
      </c>
      <c r="E15" s="314">
        <f t="shared" si="1"/>
        <v>100</v>
      </c>
    </row>
    <row r="16" spans="1:5" ht="20.25">
      <c r="A16" s="318"/>
      <c r="B16" s="319" t="s">
        <v>231</v>
      </c>
      <c r="C16" s="320">
        <f>SUM(C11:C15)</f>
        <v>181.20000000000002</v>
      </c>
      <c r="D16" s="320">
        <f>SUM(D11:D15)</f>
        <v>161.13729999999998</v>
      </c>
      <c r="E16" s="320">
        <f>D16/C16*100</f>
        <v>88.927869757174378</v>
      </c>
    </row>
    <row r="17" spans="1:6" ht="20.25">
      <c r="A17" s="305" t="s">
        <v>232</v>
      </c>
      <c r="B17" s="315" t="s">
        <v>233</v>
      </c>
      <c r="C17" s="317">
        <v>113.5</v>
      </c>
      <c r="D17" s="317">
        <v>102.06</v>
      </c>
      <c r="E17" s="314">
        <f>D17/C17*100</f>
        <v>89.920704845814981</v>
      </c>
    </row>
    <row r="18" spans="1:6" ht="20.25">
      <c r="A18" s="306"/>
      <c r="B18" s="310" t="s">
        <v>228</v>
      </c>
      <c r="C18" s="316">
        <f>SUM(C16:C17)</f>
        <v>294.70000000000005</v>
      </c>
      <c r="D18" s="316">
        <f>SUM(D16:D17)</f>
        <v>263.19729999999998</v>
      </c>
      <c r="E18" s="316">
        <f>D18/C18*100</f>
        <v>89.310247709535105</v>
      </c>
    </row>
    <row r="19" spans="1:6" ht="15">
      <c r="A19" s="36"/>
      <c r="B19" s="36"/>
      <c r="C19" s="36"/>
      <c r="D19" s="36"/>
      <c r="E19" s="36"/>
    </row>
    <row r="20" spans="1:6" ht="18">
      <c r="A20" s="36"/>
      <c r="B20" s="70" t="s">
        <v>15</v>
      </c>
      <c r="C20" s="70" t="s">
        <v>158</v>
      </c>
      <c r="D20" s="70"/>
      <c r="E20" s="199" t="s">
        <v>6</v>
      </c>
      <c r="F20" s="106"/>
    </row>
    <row r="21" spans="1:6" ht="22.5">
      <c r="A21" s="36"/>
      <c r="B21" s="52" t="s">
        <v>191</v>
      </c>
      <c r="C21" s="52" t="s">
        <v>159</v>
      </c>
      <c r="D21" s="86"/>
      <c r="E21" s="104" t="s">
        <v>19</v>
      </c>
      <c r="F21" s="10"/>
    </row>
    <row r="22" spans="1:6" ht="18">
      <c r="A22" s="36"/>
      <c r="B22" s="102" t="s">
        <v>152</v>
      </c>
      <c r="C22" s="102" t="s">
        <v>160</v>
      </c>
      <c r="D22" s="86"/>
      <c r="E22" s="146" t="s">
        <v>27</v>
      </c>
      <c r="F22" s="146"/>
    </row>
    <row r="23" spans="1:6" ht="18">
      <c r="A23" s="36"/>
      <c r="B23" s="102" t="s">
        <v>29</v>
      </c>
      <c r="C23" s="102" t="s">
        <v>29</v>
      </c>
      <c r="D23" s="86"/>
      <c r="E23" s="102" t="s">
        <v>18</v>
      </c>
      <c r="F23" s="86"/>
    </row>
  </sheetData>
  <mergeCells count="2">
    <mergeCell ref="A2:E2"/>
    <mergeCell ref="A1:E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7"/>
  <sheetViews>
    <sheetView topLeftCell="A7" workbookViewId="0">
      <selection activeCell="E16" sqref="E16"/>
    </sheetView>
  </sheetViews>
  <sheetFormatPr defaultRowHeight="12.75"/>
  <cols>
    <col min="1" max="1" width="11.85546875" customWidth="1"/>
    <col min="2" max="2" width="18.28515625" customWidth="1"/>
    <col min="8" max="8" width="7" customWidth="1"/>
    <col min="10" max="10" width="6.5703125" customWidth="1"/>
  </cols>
  <sheetData>
    <row r="1" spans="1:11" ht="22.5">
      <c r="A1" s="265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>
      <c r="A2" s="264" t="s">
        <v>184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5">
      <c r="A3" s="246" t="s">
        <v>113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8">
      <c r="A6" s="35" t="s">
        <v>50</v>
      </c>
      <c r="B6" s="35"/>
      <c r="C6" s="35"/>
      <c r="D6" s="35"/>
      <c r="E6" s="35"/>
      <c r="F6" s="35"/>
      <c r="G6" s="75"/>
      <c r="H6" s="64"/>
      <c r="I6" s="38"/>
      <c r="J6" s="38"/>
    </row>
    <row r="7" spans="1:11" ht="14.25" customHeight="1">
      <c r="A7" s="247" t="s">
        <v>150</v>
      </c>
      <c r="B7" s="247"/>
      <c r="C7" s="247"/>
      <c r="D7" s="247"/>
      <c r="E7" s="247"/>
      <c r="F7" s="247"/>
      <c r="G7" s="37"/>
      <c r="H7" s="38"/>
      <c r="I7" s="38"/>
      <c r="J7" s="37"/>
    </row>
    <row r="8" spans="1:11" ht="15">
      <c r="A8" s="39" t="s">
        <v>12</v>
      </c>
      <c r="B8" s="39"/>
      <c r="C8" s="39"/>
      <c r="D8" s="247"/>
      <c r="E8" s="247"/>
      <c r="F8" s="39"/>
      <c r="G8" s="37"/>
      <c r="H8" s="37"/>
      <c r="I8" s="37"/>
      <c r="J8" s="37"/>
    </row>
    <row r="9" spans="1:11" ht="15">
      <c r="A9" s="36" t="s">
        <v>47</v>
      </c>
      <c r="B9" s="36"/>
      <c r="C9" s="36"/>
      <c r="D9" s="247"/>
      <c r="E9" s="247"/>
      <c r="F9" s="247"/>
      <c r="G9" s="35"/>
      <c r="H9" s="35"/>
      <c r="I9" s="35"/>
      <c r="J9" s="35"/>
    </row>
    <row r="10" spans="1:11" ht="15">
      <c r="A10" s="36" t="s">
        <v>151</v>
      </c>
      <c r="B10" s="36"/>
      <c r="C10" s="36"/>
      <c r="D10" s="36"/>
      <c r="E10" s="36"/>
      <c r="F10" s="36"/>
      <c r="G10" s="37"/>
      <c r="H10" s="37"/>
      <c r="I10" s="37"/>
      <c r="J10" s="37"/>
    </row>
    <row r="11" spans="1:11" ht="18.75">
      <c r="A11" s="36" t="s">
        <v>43</v>
      </c>
      <c r="B11" s="36"/>
      <c r="C11" s="36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114</v>
      </c>
      <c r="B12" s="40"/>
      <c r="C12" s="40"/>
      <c r="D12" s="40"/>
      <c r="E12" s="40"/>
      <c r="F12" s="36"/>
      <c r="G12" s="246"/>
      <c r="H12" s="246"/>
      <c r="I12" s="246"/>
      <c r="J12" s="246"/>
      <c r="K12" s="16"/>
    </row>
    <row r="13" spans="1:11" ht="15">
      <c r="A13" s="246" t="s">
        <v>115</v>
      </c>
      <c r="B13" s="246"/>
      <c r="C13" s="246"/>
      <c r="D13" s="246"/>
      <c r="E13" s="246"/>
      <c r="F13" s="36"/>
      <c r="G13" s="136"/>
      <c r="H13" s="136"/>
      <c r="I13" s="286" t="s">
        <v>154</v>
      </c>
      <c r="J13" s="286"/>
      <c r="K13" s="286"/>
    </row>
    <row r="14" spans="1:11" ht="15.75" customHeight="1">
      <c r="A14" s="245" t="s">
        <v>8</v>
      </c>
      <c r="B14" s="282" t="s">
        <v>49</v>
      </c>
      <c r="C14" s="248" t="s">
        <v>17</v>
      </c>
      <c r="D14" s="245" t="s">
        <v>4</v>
      </c>
      <c r="E14" s="287" t="s">
        <v>10</v>
      </c>
      <c r="F14" s="288"/>
      <c r="G14" s="289"/>
      <c r="H14" s="258" t="s">
        <v>186</v>
      </c>
      <c r="I14" s="258"/>
      <c r="J14" s="258"/>
      <c r="K14" s="245" t="s">
        <v>5</v>
      </c>
    </row>
    <row r="15" spans="1:11" ht="15.75">
      <c r="A15" s="245"/>
      <c r="B15" s="282"/>
      <c r="C15" s="267"/>
      <c r="D15" s="245"/>
      <c r="E15" s="21" t="s">
        <v>2</v>
      </c>
      <c r="F15" s="21" t="s">
        <v>1</v>
      </c>
      <c r="G15" s="21" t="s">
        <v>3</v>
      </c>
      <c r="H15" s="21" t="s">
        <v>0</v>
      </c>
      <c r="I15" s="21" t="s">
        <v>1</v>
      </c>
      <c r="J15" s="21" t="s">
        <v>11</v>
      </c>
      <c r="K15" s="245"/>
    </row>
    <row r="16" spans="1:11" ht="15">
      <c r="A16" s="20">
        <v>1</v>
      </c>
      <c r="B16" s="28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11</v>
      </c>
      <c r="I16" s="20">
        <v>12</v>
      </c>
      <c r="J16" s="20">
        <v>13</v>
      </c>
      <c r="K16" s="20">
        <v>14</v>
      </c>
    </row>
    <row r="17" spans="1:11" ht="16.5" customHeight="1">
      <c r="A17" s="22"/>
      <c r="B17" s="65" t="s">
        <v>145</v>
      </c>
      <c r="C17" s="92"/>
      <c r="D17" s="66"/>
      <c r="E17" s="19"/>
      <c r="F17" s="95"/>
      <c r="G17" s="22"/>
      <c r="H17" s="22"/>
      <c r="I17" s="95"/>
      <c r="J17" s="22"/>
      <c r="K17" s="127"/>
    </row>
    <row r="18" spans="1:11" ht="39" customHeight="1">
      <c r="A18" s="22" t="s">
        <v>146</v>
      </c>
      <c r="B18" s="65" t="s">
        <v>148</v>
      </c>
      <c r="C18" s="92">
        <v>31159</v>
      </c>
      <c r="D18" s="66" t="s">
        <v>65</v>
      </c>
      <c r="E18" s="19">
        <v>1</v>
      </c>
      <c r="F18" s="95">
        <v>50</v>
      </c>
      <c r="G18" s="22">
        <v>20</v>
      </c>
      <c r="H18" s="19">
        <v>1</v>
      </c>
      <c r="I18" s="95">
        <v>50</v>
      </c>
      <c r="J18" s="22">
        <v>20</v>
      </c>
      <c r="K18" s="127"/>
    </row>
    <row r="19" spans="1:11" ht="36" customHeight="1">
      <c r="A19" s="22" t="s">
        <v>147</v>
      </c>
      <c r="B19" s="65" t="s">
        <v>149</v>
      </c>
      <c r="C19" s="92">
        <v>31159</v>
      </c>
      <c r="D19" s="66" t="s">
        <v>65</v>
      </c>
      <c r="E19" s="19">
        <v>1</v>
      </c>
      <c r="F19" s="95">
        <v>50</v>
      </c>
      <c r="G19" s="22">
        <v>20</v>
      </c>
      <c r="H19" s="19">
        <v>1</v>
      </c>
      <c r="I19" s="95">
        <v>50</v>
      </c>
      <c r="J19" s="22">
        <v>20</v>
      </c>
      <c r="K19" s="127"/>
    </row>
    <row r="20" spans="1:11" ht="18">
      <c r="A20" s="22"/>
      <c r="B20" s="65"/>
      <c r="C20" s="92"/>
      <c r="D20" s="66"/>
      <c r="E20" s="19">
        <f t="shared" ref="E20:J20" si="0">SUM(E18:E19)</f>
        <v>2</v>
      </c>
      <c r="F20" s="19">
        <f t="shared" si="0"/>
        <v>100</v>
      </c>
      <c r="G20" s="19">
        <f t="shared" si="0"/>
        <v>40</v>
      </c>
      <c r="H20" s="19">
        <f t="shared" si="0"/>
        <v>2</v>
      </c>
      <c r="I20" s="19">
        <f t="shared" si="0"/>
        <v>100</v>
      </c>
      <c r="J20" s="19">
        <f t="shared" si="0"/>
        <v>40</v>
      </c>
      <c r="K20" s="127"/>
    </row>
    <row r="21" spans="1:11" s="42" customFormat="1" ht="19.5">
      <c r="A21" s="214"/>
      <c r="B21" s="215"/>
      <c r="C21" s="215"/>
      <c r="D21" s="202" t="s">
        <v>166</v>
      </c>
      <c r="E21" s="202"/>
      <c r="F21" s="202"/>
      <c r="G21" s="202"/>
      <c r="H21" s="216"/>
      <c r="I21" s="216"/>
      <c r="J21" s="216"/>
      <c r="K21" s="217"/>
    </row>
    <row r="22" spans="1:11" s="42" customFormat="1" ht="19.5">
      <c r="B22" s="176"/>
      <c r="C22" s="218"/>
      <c r="D22" s="203" t="s">
        <v>167</v>
      </c>
      <c r="E22" s="203"/>
      <c r="F22" s="203"/>
      <c r="G22" s="203"/>
      <c r="I22" s="176"/>
      <c r="J22" s="208"/>
      <c r="K22" s="219"/>
    </row>
    <row r="23" spans="1:11" s="42" customFormat="1" ht="19.5">
      <c r="A23" s="205" t="s">
        <v>15</v>
      </c>
      <c r="B23" s="220"/>
      <c r="C23" s="205"/>
      <c r="D23" s="221"/>
      <c r="H23" s="176" t="s">
        <v>6</v>
      </c>
      <c r="J23" s="208"/>
      <c r="K23" s="219"/>
    </row>
    <row r="24" spans="1:11" s="42" customFormat="1" ht="19.5">
      <c r="A24" s="176" t="s">
        <v>192</v>
      </c>
      <c r="C24" s="206"/>
      <c r="D24" s="304" t="s">
        <v>158</v>
      </c>
      <c r="E24" s="304"/>
      <c r="H24" s="207" t="s">
        <v>170</v>
      </c>
      <c r="I24" s="208"/>
      <c r="J24" s="176"/>
      <c r="K24" s="33"/>
    </row>
    <row r="25" spans="1:11" s="42" customFormat="1" ht="16.5">
      <c r="A25" s="209" t="s">
        <v>171</v>
      </c>
      <c r="C25" s="206"/>
      <c r="D25" s="176" t="s">
        <v>169</v>
      </c>
      <c r="H25" s="210" t="s">
        <v>173</v>
      </c>
      <c r="I25" s="210"/>
    </row>
    <row r="26" spans="1:11" s="42" customFormat="1" ht="16.5">
      <c r="A26" s="209" t="s">
        <v>29</v>
      </c>
      <c r="C26" s="206"/>
      <c r="D26" s="209" t="s">
        <v>172</v>
      </c>
      <c r="H26" s="209" t="s">
        <v>18</v>
      </c>
    </row>
    <row r="27" spans="1:11" ht="16.5">
      <c r="A27" s="84"/>
      <c r="B27" s="84"/>
      <c r="C27" s="40"/>
      <c r="D27" s="209" t="s">
        <v>29</v>
      </c>
      <c r="E27" s="42"/>
      <c r="F27" s="40"/>
      <c r="G27" s="40"/>
      <c r="H27" s="40"/>
      <c r="I27" s="40"/>
    </row>
  </sheetData>
  <mergeCells count="22">
    <mergeCell ref="A5:F5"/>
    <mergeCell ref="A7:F7"/>
    <mergeCell ref="D8:E8"/>
    <mergeCell ref="C14:C15"/>
    <mergeCell ref="D14:D15"/>
    <mergeCell ref="E14:G14"/>
    <mergeCell ref="D9:F9"/>
    <mergeCell ref="G11:J11"/>
    <mergeCell ref="I13:K13"/>
    <mergeCell ref="A14:A15"/>
    <mergeCell ref="B14:B15"/>
    <mergeCell ref="D24:E24"/>
    <mergeCell ref="G12:J12"/>
    <mergeCell ref="A13:E13"/>
    <mergeCell ref="H14:J14"/>
    <mergeCell ref="K14:K15"/>
    <mergeCell ref="A1:K1"/>
    <mergeCell ref="A2:K2"/>
    <mergeCell ref="A3:B3"/>
    <mergeCell ref="G3:J3"/>
    <mergeCell ref="A4:E4"/>
    <mergeCell ref="G4:J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topLeftCell="A22" zoomScaleNormal="100" workbookViewId="0">
      <selection activeCell="F30" sqref="F30"/>
    </sheetView>
  </sheetViews>
  <sheetFormatPr defaultRowHeight="12.75"/>
  <cols>
    <col min="1" max="1" width="9.5703125" style="86" customWidth="1"/>
    <col min="2" max="2" width="31.85546875" style="87" customWidth="1"/>
    <col min="3" max="3" width="8.140625" style="87" customWidth="1"/>
    <col min="4" max="4" width="7.140625" style="86" customWidth="1"/>
    <col min="5" max="5" width="9.140625" style="86" customWidth="1"/>
    <col min="6" max="6" width="6.85546875" style="86" customWidth="1"/>
    <col min="7" max="7" width="8.140625" style="86" customWidth="1"/>
    <col min="8" max="8" width="7.85546875" style="86" customWidth="1"/>
    <col min="9" max="9" width="8.140625" style="86" customWidth="1"/>
    <col min="10" max="10" width="8.42578125" style="86" customWidth="1"/>
    <col min="11" max="11" width="7.7109375" style="86" hidden="1" customWidth="1"/>
    <col min="12" max="12" width="18.140625" style="86" customWidth="1"/>
    <col min="13" max="13" width="9.140625" style="86"/>
    <col min="14" max="14" width="11.5703125" style="86" bestFit="1" customWidth="1"/>
    <col min="15" max="16384" width="9.140625" style="86"/>
  </cols>
  <sheetData>
    <row r="1" spans="1:13" ht="23.25" customHeight="1">
      <c r="A1" s="253" t="s">
        <v>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3" s="106" customFormat="1" ht="18.75" customHeight="1">
      <c r="A2" s="254" t="s">
        <v>184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3" ht="15" customHeight="1">
      <c r="A3" s="246" t="s">
        <v>57</v>
      </c>
      <c r="B3" s="246"/>
      <c r="C3" s="35"/>
      <c r="D3" s="35"/>
      <c r="E3" s="35"/>
      <c r="F3" s="35"/>
      <c r="G3" s="255"/>
      <c r="H3" s="255"/>
      <c r="I3" s="255"/>
      <c r="J3" s="255"/>
      <c r="K3" s="255"/>
      <c r="L3" s="40"/>
    </row>
    <row r="4" spans="1:13" ht="15" customHeight="1">
      <c r="A4" s="246" t="s">
        <v>55</v>
      </c>
      <c r="B4" s="246"/>
      <c r="C4" s="246"/>
      <c r="D4" s="246"/>
      <c r="E4" s="246"/>
      <c r="F4" s="35"/>
      <c r="G4" s="255"/>
      <c r="H4" s="255"/>
      <c r="I4" s="255"/>
      <c r="J4" s="255"/>
      <c r="K4" s="255"/>
      <c r="L4" s="40"/>
      <c r="M4" s="29"/>
    </row>
    <row r="5" spans="1:13" ht="15" customHeight="1">
      <c r="A5" s="246" t="s">
        <v>157</v>
      </c>
      <c r="B5" s="246"/>
      <c r="C5" s="246"/>
      <c r="D5" s="246"/>
      <c r="E5" s="246"/>
      <c r="F5" s="246"/>
      <c r="G5" s="255"/>
      <c r="H5" s="246"/>
      <c r="I5" s="246"/>
      <c r="J5" s="246"/>
      <c r="K5" s="45"/>
      <c r="L5" s="40"/>
    </row>
    <row r="6" spans="1:13" ht="15" customHeight="1">
      <c r="A6" s="246" t="s">
        <v>37</v>
      </c>
      <c r="B6" s="246"/>
      <c r="C6" s="35"/>
      <c r="D6" s="35"/>
      <c r="E6" s="35"/>
      <c r="F6" s="35"/>
      <c r="G6" s="246"/>
      <c r="H6" s="246"/>
      <c r="I6" s="246"/>
      <c r="J6" s="246"/>
      <c r="K6" s="78"/>
      <c r="L6" s="40"/>
    </row>
    <row r="7" spans="1:13" ht="16.5" customHeight="1">
      <c r="A7" s="247" t="s">
        <v>45</v>
      </c>
      <c r="B7" s="247"/>
      <c r="C7" s="247"/>
      <c r="D7" s="247"/>
      <c r="E7" s="247"/>
      <c r="F7" s="247"/>
      <c r="G7" s="37"/>
      <c r="H7" s="37"/>
      <c r="I7" s="38"/>
      <c r="J7" s="38"/>
      <c r="K7" s="37"/>
      <c r="L7" s="40"/>
      <c r="M7" s="16"/>
    </row>
    <row r="8" spans="1:13" ht="14.25" customHeight="1">
      <c r="A8" s="39" t="s">
        <v>12</v>
      </c>
      <c r="B8" s="82"/>
      <c r="C8" s="82"/>
      <c r="D8" s="247"/>
      <c r="E8" s="247"/>
      <c r="F8" s="39"/>
      <c r="G8" s="37"/>
      <c r="H8" s="37"/>
      <c r="I8" s="37"/>
      <c r="J8" s="37"/>
      <c r="K8" s="37"/>
      <c r="L8" s="40"/>
    </row>
    <row r="9" spans="1:13" ht="15" customHeight="1">
      <c r="A9" s="36" t="s">
        <v>48</v>
      </c>
      <c r="B9" s="83"/>
      <c r="C9" s="83"/>
      <c r="D9" s="247"/>
      <c r="E9" s="247"/>
      <c r="F9" s="247"/>
      <c r="G9" s="35"/>
      <c r="H9" s="35"/>
      <c r="I9" s="35"/>
      <c r="J9" s="35"/>
      <c r="K9" s="35"/>
      <c r="L9" s="40"/>
    </row>
    <row r="10" spans="1:13" ht="15" customHeight="1">
      <c r="A10" s="36" t="s">
        <v>58</v>
      </c>
      <c r="B10" s="83"/>
      <c r="C10" s="83"/>
      <c r="D10" s="36"/>
      <c r="E10" s="36"/>
      <c r="F10" s="36"/>
      <c r="G10" s="37"/>
      <c r="H10" s="37"/>
      <c r="I10" s="37"/>
      <c r="J10" s="37"/>
      <c r="K10" s="37"/>
      <c r="L10" s="40"/>
    </row>
    <row r="11" spans="1:13" ht="15" customHeight="1">
      <c r="A11" s="36" t="s">
        <v>38</v>
      </c>
      <c r="B11" s="83"/>
      <c r="C11" s="83"/>
      <c r="D11" s="36"/>
      <c r="E11" s="36"/>
      <c r="F11" s="36"/>
      <c r="G11" s="45"/>
      <c r="H11" s="45"/>
      <c r="I11" s="45"/>
      <c r="J11" s="45"/>
      <c r="K11" s="45"/>
      <c r="L11" s="78"/>
    </row>
    <row r="12" spans="1:13" ht="15" customHeight="1">
      <c r="A12" s="35" t="s">
        <v>59</v>
      </c>
      <c r="B12" s="84"/>
      <c r="C12" s="84"/>
      <c r="D12" s="40"/>
      <c r="E12" s="40"/>
      <c r="F12" s="36"/>
      <c r="G12" s="45"/>
      <c r="H12" s="45"/>
      <c r="I12" s="45"/>
      <c r="J12" s="45"/>
      <c r="K12" s="45"/>
      <c r="L12" s="38"/>
    </row>
    <row r="13" spans="1:13" ht="15" customHeight="1">
      <c r="A13" s="246" t="s">
        <v>60</v>
      </c>
      <c r="B13" s="246"/>
      <c r="C13" s="246"/>
      <c r="D13" s="246"/>
      <c r="E13" s="246"/>
      <c r="F13" s="36"/>
      <c r="G13" s="45"/>
      <c r="H13" s="45"/>
      <c r="I13" s="45"/>
      <c r="J13" s="45"/>
      <c r="K13" s="45"/>
      <c r="L13" s="37"/>
    </row>
    <row r="14" spans="1:13" ht="15" customHeight="1">
      <c r="A14" s="41"/>
      <c r="B14" s="101"/>
      <c r="C14" s="85"/>
      <c r="D14" s="41"/>
      <c r="E14" s="41"/>
      <c r="F14" s="41"/>
      <c r="G14" s="40"/>
      <c r="H14" s="40"/>
      <c r="I14" s="40"/>
      <c r="J14" s="40"/>
      <c r="K14" s="244"/>
      <c r="L14" s="244"/>
      <c r="M14" s="29"/>
    </row>
    <row r="15" spans="1:13" ht="15" customHeight="1">
      <c r="A15" s="245" t="s">
        <v>35</v>
      </c>
      <c r="B15" s="252" t="s">
        <v>9</v>
      </c>
      <c r="C15" s="248" t="s">
        <v>17</v>
      </c>
      <c r="D15" s="245" t="s">
        <v>4</v>
      </c>
      <c r="E15" s="245" t="s">
        <v>10</v>
      </c>
      <c r="F15" s="245"/>
      <c r="G15" s="245"/>
      <c r="H15" s="245" t="s">
        <v>185</v>
      </c>
      <c r="I15" s="245"/>
      <c r="J15" s="245"/>
      <c r="K15" s="124"/>
      <c r="L15" s="245" t="s">
        <v>5</v>
      </c>
      <c r="M15" s="119"/>
    </row>
    <row r="16" spans="1:13" ht="15" customHeight="1">
      <c r="A16" s="245"/>
      <c r="B16" s="252"/>
      <c r="C16" s="249"/>
      <c r="D16" s="245"/>
      <c r="E16" s="21" t="s">
        <v>2</v>
      </c>
      <c r="F16" s="21" t="s">
        <v>1</v>
      </c>
      <c r="G16" s="21" t="s">
        <v>3</v>
      </c>
      <c r="H16" s="21" t="s">
        <v>0</v>
      </c>
      <c r="I16" s="21" t="s">
        <v>1</v>
      </c>
      <c r="J16" s="21" t="s">
        <v>11</v>
      </c>
      <c r="K16" s="21" t="s">
        <v>3</v>
      </c>
      <c r="L16" s="245"/>
      <c r="M16" s="119"/>
    </row>
    <row r="17" spans="1:16" ht="30.75" customHeight="1">
      <c r="A17" s="23" t="s">
        <v>61</v>
      </c>
      <c r="B17" s="121" t="s">
        <v>62</v>
      </c>
      <c r="C17" s="114">
        <v>22522</v>
      </c>
      <c r="D17" s="115" t="s">
        <v>7</v>
      </c>
      <c r="E17" s="22">
        <v>1</v>
      </c>
      <c r="F17" s="95">
        <v>0.23</v>
      </c>
      <c r="G17" s="22">
        <v>0.5</v>
      </c>
      <c r="H17" s="22">
        <v>1</v>
      </c>
      <c r="I17" s="95">
        <v>0.23</v>
      </c>
      <c r="J17" s="95">
        <v>0.5</v>
      </c>
      <c r="K17" s="30"/>
      <c r="L17" s="175"/>
      <c r="M17" s="119"/>
    </row>
    <row r="18" spans="1:16" ht="18.75" customHeight="1">
      <c r="A18" s="76" t="s">
        <v>63</v>
      </c>
      <c r="B18" s="122" t="s">
        <v>64</v>
      </c>
      <c r="C18" s="114">
        <v>22522</v>
      </c>
      <c r="D18" s="115" t="s">
        <v>65</v>
      </c>
      <c r="E18" s="58">
        <v>1</v>
      </c>
      <c r="F18" s="30">
        <v>0.46</v>
      </c>
      <c r="G18" s="30">
        <v>1</v>
      </c>
      <c r="H18" s="58">
        <v>1</v>
      </c>
      <c r="I18" s="30">
        <v>0.44</v>
      </c>
      <c r="J18" s="30">
        <v>0.94750000000000001</v>
      </c>
      <c r="K18" s="97"/>
      <c r="L18" s="120"/>
      <c r="M18" s="119"/>
    </row>
    <row r="19" spans="1:16" ht="20.25" customHeight="1">
      <c r="A19" s="76" t="s">
        <v>66</v>
      </c>
      <c r="B19" s="122" t="s">
        <v>67</v>
      </c>
      <c r="C19" s="114">
        <v>22522</v>
      </c>
      <c r="D19" s="115" t="s">
        <v>23</v>
      </c>
      <c r="E19" s="58">
        <v>4</v>
      </c>
      <c r="F19" s="30">
        <v>1.1599999999999999</v>
      </c>
      <c r="G19" s="30">
        <v>2.5</v>
      </c>
      <c r="H19" s="58">
        <v>4</v>
      </c>
      <c r="I19" s="30">
        <v>1.1499999999999999</v>
      </c>
      <c r="J19" s="30">
        <v>2.48</v>
      </c>
      <c r="K19" s="105"/>
      <c r="L19" s="120"/>
      <c r="M19" s="119"/>
    </row>
    <row r="20" spans="1:16" ht="33.75" customHeight="1">
      <c r="A20" s="76" t="s">
        <v>68</v>
      </c>
      <c r="B20" s="123" t="s">
        <v>69</v>
      </c>
      <c r="C20" s="76">
        <v>22522</v>
      </c>
      <c r="D20" s="115" t="s">
        <v>23</v>
      </c>
      <c r="E20" s="74">
        <v>1</v>
      </c>
      <c r="F20" s="73">
        <v>1.0900000000000001</v>
      </c>
      <c r="G20" s="73">
        <v>1</v>
      </c>
      <c r="H20" s="74">
        <v>1</v>
      </c>
      <c r="I20" s="73">
        <f>J20/G20*F20</f>
        <v>1.0791000000000002</v>
      </c>
      <c r="J20" s="73">
        <v>0.99</v>
      </c>
      <c r="K20" s="30"/>
      <c r="L20" s="120"/>
      <c r="M20" s="119"/>
    </row>
    <row r="21" spans="1:16" ht="20.25" customHeight="1">
      <c r="A21" s="76" t="s">
        <v>73</v>
      </c>
      <c r="B21" s="123" t="s">
        <v>70</v>
      </c>
      <c r="C21" s="114">
        <v>22522</v>
      </c>
      <c r="D21" s="115" t="s">
        <v>65</v>
      </c>
      <c r="E21" s="74">
        <v>1</v>
      </c>
      <c r="F21" s="73">
        <v>0.23</v>
      </c>
      <c r="G21" s="73">
        <v>0.5</v>
      </c>
      <c r="H21" s="74">
        <v>1</v>
      </c>
      <c r="I21" s="73">
        <v>0.23</v>
      </c>
      <c r="J21" s="73">
        <v>0.5</v>
      </c>
      <c r="K21" s="30"/>
      <c r="L21" s="120"/>
      <c r="M21" s="119"/>
    </row>
    <row r="22" spans="1:16" ht="20.25" customHeight="1">
      <c r="A22" s="76" t="s">
        <v>74</v>
      </c>
      <c r="B22" s="123" t="s">
        <v>71</v>
      </c>
      <c r="C22" s="114">
        <v>22522</v>
      </c>
      <c r="D22" s="115" t="s">
        <v>65</v>
      </c>
      <c r="E22" s="74">
        <v>1</v>
      </c>
      <c r="F22" s="73">
        <v>1.85</v>
      </c>
      <c r="G22" s="73">
        <v>4</v>
      </c>
      <c r="H22" s="74">
        <v>1</v>
      </c>
      <c r="I22" s="73">
        <f>J22/G22*F22</f>
        <v>0.60125000000000006</v>
      </c>
      <c r="J22" s="73">
        <v>1.3</v>
      </c>
      <c r="K22" s="30"/>
      <c r="L22" s="120"/>
      <c r="M22" s="119"/>
    </row>
    <row r="23" spans="1:16" ht="30.75" customHeight="1">
      <c r="A23" s="76" t="s">
        <v>75</v>
      </c>
      <c r="B23" s="123" t="s">
        <v>72</v>
      </c>
      <c r="C23" s="114">
        <v>22522</v>
      </c>
      <c r="D23" s="115" t="s">
        <v>23</v>
      </c>
      <c r="E23" s="74">
        <v>1</v>
      </c>
      <c r="F23" s="73">
        <v>0.46</v>
      </c>
      <c r="G23" s="73">
        <v>1</v>
      </c>
      <c r="H23" s="74">
        <v>1</v>
      </c>
      <c r="I23" s="73">
        <v>0.46</v>
      </c>
      <c r="J23" s="73">
        <v>1</v>
      </c>
      <c r="K23" s="30"/>
      <c r="L23" s="120"/>
      <c r="M23" s="119"/>
    </row>
    <row r="24" spans="1:16" ht="17.25" customHeight="1">
      <c r="A24" s="76"/>
      <c r="B24" s="158" t="s">
        <v>28</v>
      </c>
      <c r="C24" s="76"/>
      <c r="D24" s="115"/>
      <c r="E24" s="74">
        <f t="shared" ref="E24:J24" si="0">SUM(E17:E23)</f>
        <v>10</v>
      </c>
      <c r="F24" s="73">
        <f t="shared" si="0"/>
        <v>5.48</v>
      </c>
      <c r="G24" s="73">
        <f t="shared" si="0"/>
        <v>10.5</v>
      </c>
      <c r="H24" s="74">
        <f t="shared" si="0"/>
        <v>10</v>
      </c>
      <c r="I24" s="73">
        <f t="shared" si="0"/>
        <v>4.1903499999999996</v>
      </c>
      <c r="J24" s="73">
        <f t="shared" si="0"/>
        <v>7.7175000000000002</v>
      </c>
      <c r="K24" s="73"/>
      <c r="L24" s="120"/>
      <c r="M24" s="119"/>
    </row>
    <row r="25" spans="1:16" ht="15.75" customHeight="1">
      <c r="A25" s="222"/>
      <c r="B25" s="251" t="s">
        <v>189</v>
      </c>
      <c r="C25" s="251"/>
      <c r="D25" s="251"/>
      <c r="E25" s="251"/>
      <c r="F25" s="251"/>
      <c r="G25" s="251"/>
      <c r="H25" s="223"/>
      <c r="I25" s="223"/>
      <c r="J25" s="223"/>
      <c r="K25" s="222"/>
      <c r="L25" s="223"/>
      <c r="M25" s="119"/>
      <c r="P25" s="100"/>
    </row>
    <row r="26" spans="1:16" ht="16.5" customHeight="1">
      <c r="A26" s="222"/>
      <c r="B26" s="250" t="s">
        <v>188</v>
      </c>
      <c r="C26" s="250"/>
      <c r="D26" s="250"/>
      <c r="E26" s="250"/>
      <c r="F26" s="250"/>
      <c r="G26" s="250"/>
      <c r="H26" s="222"/>
      <c r="I26" s="222"/>
      <c r="J26" s="222"/>
      <c r="K26" s="222"/>
      <c r="L26" s="222"/>
      <c r="M26" s="119"/>
    </row>
    <row r="27" spans="1:16" ht="13.5" customHeight="1">
      <c r="A27" s="225" t="s">
        <v>15</v>
      </c>
      <c r="B27" s="226"/>
      <c r="C27" s="227"/>
      <c r="D27" s="225" t="s">
        <v>158</v>
      </c>
      <c r="E27" s="225"/>
      <c r="F27" s="222"/>
      <c r="G27" s="222"/>
      <c r="H27" s="222"/>
      <c r="I27" s="222"/>
      <c r="J27" s="228" t="s">
        <v>6</v>
      </c>
      <c r="K27" s="222"/>
      <c r="L27" s="222"/>
      <c r="M27" s="119"/>
    </row>
    <row r="28" spans="1:16" ht="15" customHeight="1">
      <c r="A28" s="228" t="s">
        <v>190</v>
      </c>
      <c r="B28" s="224"/>
      <c r="C28" s="222"/>
      <c r="D28" s="228" t="s">
        <v>179</v>
      </c>
      <c r="E28" s="222"/>
      <c r="F28" s="222"/>
      <c r="G28" s="222"/>
      <c r="H28" s="222"/>
      <c r="I28" s="222"/>
      <c r="J28" s="229" t="s">
        <v>180</v>
      </c>
      <c r="K28" s="222"/>
      <c r="L28" s="222"/>
      <c r="M28" s="119"/>
    </row>
    <row r="29" spans="1:16" ht="14.25">
      <c r="A29" s="230" t="s">
        <v>181</v>
      </c>
      <c r="B29" s="224"/>
      <c r="C29" s="222"/>
      <c r="D29" s="230" t="s">
        <v>182</v>
      </c>
      <c r="E29" s="222"/>
      <c r="F29" s="222"/>
      <c r="G29" s="222"/>
      <c r="H29" s="222"/>
      <c r="I29" s="222"/>
      <c r="J29" s="231" t="s">
        <v>183</v>
      </c>
      <c r="K29" s="222"/>
      <c r="L29" s="222"/>
      <c r="M29" s="119"/>
    </row>
    <row r="30" spans="1:16" ht="14.25">
      <c r="A30" s="230" t="s">
        <v>29</v>
      </c>
      <c r="B30" s="224"/>
      <c r="C30" s="222"/>
      <c r="D30" s="230" t="s">
        <v>29</v>
      </c>
      <c r="E30" s="222"/>
      <c r="F30" s="222"/>
      <c r="G30" s="222"/>
      <c r="H30" s="222"/>
      <c r="I30" s="222"/>
      <c r="J30" s="230" t="s">
        <v>18</v>
      </c>
      <c r="K30" s="222"/>
      <c r="L30" s="222"/>
      <c r="M30" s="119"/>
    </row>
    <row r="43" spans="5:12" ht="23.25">
      <c r="E43" s="12"/>
      <c r="F43" s="11"/>
      <c r="G43" s="13"/>
      <c r="H43" s="14"/>
      <c r="I43" s="11"/>
    </row>
    <row r="45" spans="5:12" ht="33" customHeight="1">
      <c r="K45" s="10"/>
      <c r="L45" s="10"/>
    </row>
    <row r="46" spans="5:12" ht="30" customHeight="1">
      <c r="K46" s="52"/>
      <c r="L46" s="15"/>
    </row>
    <row r="50" ht="37.5" customHeight="1"/>
    <row r="54" ht="19.5" customHeight="1"/>
    <row r="55" ht="19.5" customHeight="1"/>
    <row r="56" ht="17.25" customHeight="1"/>
  </sheetData>
  <mergeCells count="24">
    <mergeCell ref="A1:L1"/>
    <mergeCell ref="A2:L2"/>
    <mergeCell ref="A3:B3"/>
    <mergeCell ref="G4:K4"/>
    <mergeCell ref="G5:J5"/>
    <mergeCell ref="G3:K3"/>
    <mergeCell ref="A4:E4"/>
    <mergeCell ref="A5:F5"/>
    <mergeCell ref="B26:G26"/>
    <mergeCell ref="B25:G25"/>
    <mergeCell ref="G6:J6"/>
    <mergeCell ref="A15:A16"/>
    <mergeCell ref="B15:B16"/>
    <mergeCell ref="D15:D16"/>
    <mergeCell ref="E15:G15"/>
    <mergeCell ref="H15:J15"/>
    <mergeCell ref="D8:E8"/>
    <mergeCell ref="K14:L14"/>
    <mergeCell ref="L15:L16"/>
    <mergeCell ref="A6:B6"/>
    <mergeCell ref="A7:F7"/>
    <mergeCell ref="C15:C16"/>
    <mergeCell ref="D9:F9"/>
    <mergeCell ref="A13:E13"/>
  </mergeCells>
  <pageMargins left="0.6" right="0.4" top="0.5" bottom="0.2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topLeftCell="A7" zoomScaleNormal="100" workbookViewId="0">
      <selection activeCell="G22" sqref="G22"/>
    </sheetView>
  </sheetViews>
  <sheetFormatPr defaultRowHeight="12.75"/>
  <cols>
    <col min="1" max="1" width="9.28515625" customWidth="1"/>
    <col min="2" max="2" width="41.7109375" customWidth="1"/>
    <col min="3" max="3" width="7.5703125" customWidth="1"/>
    <col min="4" max="4" width="6.140625" customWidth="1"/>
    <col min="5" max="5" width="6.42578125" customWidth="1"/>
    <col min="6" max="6" width="6.28515625" customWidth="1"/>
    <col min="7" max="7" width="8.28515625" customWidth="1"/>
    <col min="8" max="8" width="6.42578125" customWidth="1"/>
    <col min="9" max="9" width="5" customWidth="1"/>
    <col min="10" max="10" width="6.7109375" customWidth="1"/>
    <col min="11" max="11" width="16.5703125" customWidth="1"/>
    <col min="12" max="14" width="7.140625" customWidth="1"/>
    <col min="15" max="16" width="7.5703125" customWidth="1"/>
    <col min="17" max="17" width="8.5703125" customWidth="1"/>
    <col min="18" max="18" width="11.5703125" bestFit="1" customWidth="1"/>
    <col min="19" max="19" width="16.140625" customWidth="1"/>
    <col min="20" max="20" width="11.5703125" bestFit="1" customWidth="1"/>
  </cols>
  <sheetData>
    <row r="1" spans="1:17" ht="19.5">
      <c r="A1" s="264" t="s">
        <v>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17" ht="28.5" customHeight="1">
      <c r="A2" s="265" t="s">
        <v>184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7" ht="14.1" customHeight="1">
      <c r="A3" s="246" t="s">
        <v>76</v>
      </c>
      <c r="B3" s="246"/>
      <c r="C3" s="35"/>
      <c r="D3" s="35"/>
      <c r="E3" s="35"/>
      <c r="F3" s="3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7" ht="14.1" customHeight="1">
      <c r="A4" s="246" t="s">
        <v>55</v>
      </c>
      <c r="B4" s="246"/>
      <c r="C4" s="246"/>
      <c r="D4" s="246"/>
      <c r="E4" s="246"/>
      <c r="F4" s="3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17" ht="14.1" customHeight="1">
      <c r="A5" s="246" t="s">
        <v>157</v>
      </c>
      <c r="B5" s="246"/>
      <c r="C5" s="246"/>
      <c r="D5" s="246"/>
      <c r="E5" s="246"/>
      <c r="F5" s="246"/>
      <c r="G5" s="233"/>
      <c r="H5" s="118"/>
      <c r="I5" s="118"/>
      <c r="J5" s="118"/>
      <c r="K5" s="118"/>
      <c r="L5" s="38"/>
      <c r="M5" s="38"/>
      <c r="N5" s="38"/>
      <c r="O5" s="38"/>
      <c r="P5" s="45"/>
      <c r="Q5" s="31"/>
    </row>
    <row r="6" spans="1:17" ht="14.1" customHeight="1">
      <c r="A6" s="256" t="s">
        <v>56</v>
      </c>
      <c r="B6" s="256"/>
      <c r="C6" s="79"/>
      <c r="D6" s="44"/>
      <c r="E6" s="44"/>
      <c r="F6" s="44"/>
      <c r="G6" s="246"/>
      <c r="H6" s="246"/>
      <c r="I6" s="246"/>
      <c r="J6" s="246"/>
      <c r="K6" s="246"/>
      <c r="L6" s="246"/>
      <c r="M6" s="246"/>
      <c r="N6" s="246"/>
      <c r="O6" s="246"/>
      <c r="P6" s="44"/>
      <c r="Q6" s="31"/>
    </row>
    <row r="7" spans="1:17" ht="14.1" customHeight="1">
      <c r="A7" s="55" t="s">
        <v>31</v>
      </c>
      <c r="B7" s="55"/>
      <c r="C7" s="55"/>
      <c r="D7" s="263"/>
      <c r="E7" s="263"/>
      <c r="F7" s="55"/>
      <c r="G7" s="54"/>
      <c r="H7" s="54"/>
      <c r="I7" s="54"/>
      <c r="J7" s="54"/>
      <c r="K7" s="54"/>
      <c r="L7" s="54"/>
      <c r="M7" s="54"/>
      <c r="N7" s="54"/>
      <c r="O7" s="54"/>
      <c r="P7" s="54"/>
      <c r="Q7" s="31"/>
    </row>
    <row r="8" spans="1:17" ht="0.75" customHeight="1">
      <c r="A8" s="147"/>
      <c r="B8" s="147" t="s">
        <v>24</v>
      </c>
      <c r="C8" s="80"/>
      <c r="D8" s="263"/>
      <c r="E8" s="263"/>
      <c r="F8" s="263"/>
      <c r="G8" s="44"/>
      <c r="H8" s="117"/>
      <c r="I8" s="117"/>
      <c r="J8" s="117"/>
      <c r="K8" s="117"/>
      <c r="L8" s="44"/>
      <c r="M8" s="117"/>
      <c r="N8" s="117"/>
      <c r="O8" s="44"/>
      <c r="P8" s="44"/>
      <c r="Q8" s="31"/>
    </row>
    <row r="9" spans="1:17" ht="14.1" customHeight="1">
      <c r="A9" s="147" t="s">
        <v>42</v>
      </c>
      <c r="B9" s="56"/>
      <c r="C9" s="80"/>
      <c r="D9" s="56"/>
      <c r="E9" s="56"/>
      <c r="F9" s="56"/>
      <c r="G9" s="54"/>
      <c r="H9" s="54"/>
      <c r="I9" s="54"/>
      <c r="J9" s="54"/>
      <c r="K9" s="54"/>
      <c r="L9" s="54"/>
      <c r="M9" s="54"/>
      <c r="N9" s="54"/>
      <c r="O9" s="54"/>
      <c r="P9" s="54"/>
      <c r="Q9" s="31"/>
    </row>
    <row r="10" spans="1:17" ht="14.1" customHeight="1">
      <c r="A10" s="151" t="s">
        <v>77</v>
      </c>
      <c r="B10" s="80"/>
      <c r="C10" s="80"/>
      <c r="D10" s="56"/>
      <c r="E10" s="56"/>
      <c r="F10" s="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47"/>
    </row>
    <row r="11" spans="1:17" ht="14.1" customHeight="1">
      <c r="A11" s="150" t="s">
        <v>78</v>
      </c>
      <c r="B11" s="57"/>
      <c r="C11" s="57"/>
      <c r="D11" s="57"/>
      <c r="E11" s="57"/>
      <c r="F11" s="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9"/>
    </row>
    <row r="12" spans="1:17" ht="14.1" customHeight="1">
      <c r="A12" s="256" t="s">
        <v>43</v>
      </c>
      <c r="B12" s="256"/>
      <c r="C12" s="256"/>
      <c r="D12" s="256"/>
      <c r="E12" s="256"/>
      <c r="F12" s="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53"/>
    </row>
    <row r="13" spans="1:17" ht="14.1" customHeight="1">
      <c r="A13" s="256" t="s">
        <v>79</v>
      </c>
      <c r="B13" s="256"/>
      <c r="C13" s="79"/>
      <c r="D13" s="72"/>
      <c r="E13" s="44"/>
      <c r="F13" s="44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31"/>
    </row>
    <row r="14" spans="1:17" ht="15.75" customHeight="1">
      <c r="A14" s="263" t="s">
        <v>44</v>
      </c>
      <c r="B14" s="263"/>
      <c r="C14" s="263"/>
      <c r="D14" s="263"/>
      <c r="E14" s="263"/>
      <c r="F14" s="263"/>
      <c r="G14" s="263"/>
      <c r="H14" s="57"/>
      <c r="I14" s="57"/>
      <c r="J14" s="57"/>
      <c r="K14" s="57"/>
      <c r="L14" s="57"/>
      <c r="M14" s="57"/>
      <c r="N14" s="57"/>
      <c r="O14" s="57"/>
      <c r="P14" s="57"/>
      <c r="Q14" s="53"/>
    </row>
    <row r="15" spans="1:17" ht="15.75" customHeight="1">
      <c r="A15" s="43"/>
      <c r="B15" s="43"/>
      <c r="C15" s="101"/>
      <c r="D15" s="43"/>
      <c r="E15" s="43"/>
      <c r="F15" s="43"/>
      <c r="G15" s="42"/>
      <c r="H15" s="42"/>
      <c r="I15" s="42"/>
      <c r="J15" s="257" t="s">
        <v>41</v>
      </c>
      <c r="K15" s="244"/>
      <c r="L15" s="244"/>
      <c r="M15" s="42"/>
      <c r="N15" s="42"/>
    </row>
    <row r="16" spans="1:17" ht="13.5" customHeight="1">
      <c r="A16" s="258" t="s">
        <v>35</v>
      </c>
      <c r="B16" s="266" t="s">
        <v>9</v>
      </c>
      <c r="C16" s="248" t="s">
        <v>17</v>
      </c>
      <c r="D16" s="258" t="s">
        <v>4</v>
      </c>
      <c r="E16" s="258" t="s">
        <v>10</v>
      </c>
      <c r="F16" s="258"/>
      <c r="G16" s="258"/>
      <c r="H16" s="259" t="s">
        <v>187</v>
      </c>
      <c r="I16" s="260"/>
      <c r="J16" s="260"/>
      <c r="K16" s="261"/>
    </row>
    <row r="17" spans="1:17" ht="15.75" customHeight="1">
      <c r="A17" s="258"/>
      <c r="B17" s="266"/>
      <c r="C17" s="267"/>
      <c r="D17" s="258"/>
      <c r="E17" s="48" t="s">
        <v>2</v>
      </c>
      <c r="F17" s="48" t="s">
        <v>1</v>
      </c>
      <c r="G17" s="48" t="s">
        <v>3</v>
      </c>
      <c r="H17" s="48" t="s">
        <v>0</v>
      </c>
      <c r="I17" s="48" t="s">
        <v>1</v>
      </c>
      <c r="J17" s="48" t="s">
        <v>3</v>
      </c>
      <c r="K17" s="48" t="s">
        <v>5</v>
      </c>
    </row>
    <row r="18" spans="1:17" s="51" customFormat="1" ht="15">
      <c r="A18" s="49">
        <v>1</v>
      </c>
      <c r="B18" s="50">
        <v>2</v>
      </c>
      <c r="C18" s="20">
        <v>3</v>
      </c>
      <c r="D18" s="20">
        <v>4</v>
      </c>
      <c r="E18" s="20">
        <v>5</v>
      </c>
      <c r="F18" s="20">
        <v>6</v>
      </c>
      <c r="G18" s="20">
        <v>7</v>
      </c>
      <c r="H18" s="20">
        <v>11</v>
      </c>
      <c r="I18" s="20">
        <v>12</v>
      </c>
      <c r="J18" s="20">
        <v>13</v>
      </c>
      <c r="K18" s="20">
        <v>14</v>
      </c>
    </row>
    <row r="19" spans="1:17" ht="30">
      <c r="A19" s="23" t="s">
        <v>80</v>
      </c>
      <c r="B19" s="65" t="s">
        <v>81</v>
      </c>
      <c r="C19" s="92">
        <v>22522</v>
      </c>
      <c r="D19" s="66" t="s">
        <v>23</v>
      </c>
      <c r="E19" s="22">
        <v>1</v>
      </c>
      <c r="F19" s="95">
        <v>0.93</v>
      </c>
      <c r="G19" s="22">
        <v>2</v>
      </c>
      <c r="H19" s="237">
        <v>1</v>
      </c>
      <c r="I19" s="195">
        <v>0.88</v>
      </c>
      <c r="J19" s="22">
        <v>1.9</v>
      </c>
      <c r="K19" s="112"/>
    </row>
    <row r="20" spans="1:17" ht="55.5" customHeight="1">
      <c r="A20" s="23" t="s">
        <v>82</v>
      </c>
      <c r="B20" s="65" t="s">
        <v>83</v>
      </c>
      <c r="C20" s="92">
        <v>22522</v>
      </c>
      <c r="D20" s="66" t="s">
        <v>23</v>
      </c>
      <c r="E20" s="22">
        <v>1</v>
      </c>
      <c r="F20" s="95">
        <v>2.75</v>
      </c>
      <c r="G20" s="22">
        <v>5.93</v>
      </c>
      <c r="H20" s="71">
        <v>0</v>
      </c>
      <c r="I20" s="22">
        <v>0</v>
      </c>
      <c r="J20" s="22">
        <v>0</v>
      </c>
      <c r="K20" s="196" t="s">
        <v>161</v>
      </c>
    </row>
    <row r="21" spans="1:17" ht="34.5" customHeight="1">
      <c r="A21" s="23" t="s">
        <v>85</v>
      </c>
      <c r="B21" s="65" t="s">
        <v>84</v>
      </c>
      <c r="C21" s="92">
        <v>22522</v>
      </c>
      <c r="D21" s="66" t="s">
        <v>23</v>
      </c>
      <c r="E21" s="22">
        <v>1</v>
      </c>
      <c r="F21" s="95">
        <v>2.31</v>
      </c>
      <c r="G21" s="22">
        <v>5</v>
      </c>
      <c r="H21" s="71">
        <v>1</v>
      </c>
      <c r="I21" s="71">
        <v>2</v>
      </c>
      <c r="J21" s="95">
        <v>4.9268000000000001</v>
      </c>
      <c r="K21" s="173"/>
    </row>
    <row r="22" spans="1:17" ht="18">
      <c r="A22" s="156"/>
      <c r="B22" s="69" t="s">
        <v>28</v>
      </c>
      <c r="C22" s="94"/>
      <c r="D22" s="24"/>
      <c r="E22" s="25">
        <v>3</v>
      </c>
      <c r="F22" s="197">
        <v>5.99</v>
      </c>
      <c r="G22" s="197">
        <v>12.93</v>
      </c>
      <c r="H22" s="238">
        <f>SUM(H19:H21)</f>
        <v>2</v>
      </c>
      <c r="I22" s="195">
        <f>SUM(I19:I21)</f>
        <v>2.88</v>
      </c>
      <c r="J22" s="197">
        <f>SUM(J19:J21)</f>
        <v>6.8268000000000004</v>
      </c>
      <c r="K22" s="174"/>
    </row>
    <row r="23" spans="1:17" ht="19.5" customHeight="1">
      <c r="A23" s="60"/>
      <c r="B23" s="61"/>
      <c r="C23" s="99"/>
      <c r="D23" s="137"/>
      <c r="E23" s="138"/>
      <c r="F23" s="139"/>
      <c r="G23" s="140"/>
      <c r="H23" s="140"/>
      <c r="I23" s="140"/>
      <c r="J23" s="139"/>
      <c r="K23" s="63"/>
    </row>
    <row r="24" spans="1:17" ht="18">
      <c r="A24" s="2"/>
      <c r="B24" s="135"/>
      <c r="C24" s="142"/>
      <c r="D24" s="262" t="s">
        <v>162</v>
      </c>
      <c r="E24" s="262"/>
      <c r="F24" s="262"/>
      <c r="G24" s="262"/>
      <c r="H24" s="132"/>
      <c r="I24" s="132"/>
      <c r="J24" s="132"/>
      <c r="K24" s="52"/>
    </row>
    <row r="25" spans="1:17" ht="18.75" customHeight="1">
      <c r="A25" s="7"/>
      <c r="B25" s="52"/>
      <c r="C25" s="143"/>
      <c r="D25" s="256" t="s">
        <v>163</v>
      </c>
      <c r="E25" s="256"/>
      <c r="F25" s="256"/>
      <c r="G25" s="256"/>
      <c r="H25" s="134"/>
      <c r="I25" s="134"/>
      <c r="J25" s="134"/>
      <c r="K25" s="104"/>
    </row>
    <row r="26" spans="1:17" ht="22.5" customHeight="1">
      <c r="A26" s="86"/>
      <c r="B26" s="52" t="s">
        <v>15</v>
      </c>
      <c r="C26" s="52" t="s">
        <v>158</v>
      </c>
      <c r="D26" s="52"/>
      <c r="G26" s="52"/>
      <c r="H26" s="52" t="s">
        <v>6</v>
      </c>
      <c r="I26" s="52"/>
      <c r="J26" s="52"/>
      <c r="K26" s="104"/>
    </row>
    <row r="27" spans="1:17" ht="18">
      <c r="A27" s="86"/>
      <c r="B27" s="52" t="s">
        <v>191</v>
      </c>
      <c r="C27" s="52" t="s">
        <v>159</v>
      </c>
      <c r="D27" s="52"/>
      <c r="G27" s="52"/>
      <c r="H27" s="52" t="s">
        <v>19</v>
      </c>
      <c r="I27" s="52"/>
      <c r="J27" s="52"/>
      <c r="K27" s="110"/>
    </row>
    <row r="28" spans="1:17" s="26" customFormat="1" ht="17.25" customHeight="1">
      <c r="A28" s="86"/>
      <c r="B28" s="52" t="s">
        <v>152</v>
      </c>
      <c r="C28" s="52" t="s">
        <v>160</v>
      </c>
      <c r="D28" s="52"/>
      <c r="G28" s="52"/>
      <c r="H28" s="52" t="s">
        <v>27</v>
      </c>
      <c r="I28" s="52"/>
      <c r="J28" s="52"/>
      <c r="K28"/>
    </row>
    <row r="29" spans="1:17" s="26" customFormat="1" ht="18">
      <c r="A29" s="86"/>
      <c r="B29" s="52" t="s">
        <v>29</v>
      </c>
      <c r="C29" s="52" t="s">
        <v>29</v>
      </c>
      <c r="D29" s="52"/>
      <c r="G29" s="52"/>
      <c r="H29" s="52" t="s">
        <v>18</v>
      </c>
      <c r="I29" s="52"/>
      <c r="J29" s="52"/>
      <c r="K29"/>
    </row>
    <row r="30" spans="1:17" s="26" customFormat="1" ht="15">
      <c r="A30"/>
      <c r="B30" s="40"/>
      <c r="C30" s="40"/>
      <c r="D30" s="40"/>
      <c r="E30" s="40"/>
      <c r="F30" s="40"/>
      <c r="G30" s="40"/>
      <c r="H30" s="40"/>
      <c r="I30" s="40"/>
      <c r="J30" s="40"/>
      <c r="K30"/>
    </row>
    <row r="31" spans="1:17" s="26" customFormat="1" ht="15">
      <c r="A31"/>
      <c r="B31" s="40"/>
      <c r="C31" s="40"/>
      <c r="D31" s="40"/>
      <c r="E31" s="40"/>
      <c r="F31" s="40"/>
      <c r="G31" s="40"/>
      <c r="H31" s="40"/>
      <c r="I31" s="40"/>
      <c r="J31" s="40"/>
      <c r="K31"/>
    </row>
    <row r="32" spans="1:17" s="26" customFormat="1" ht="18">
      <c r="A32"/>
      <c r="B32"/>
      <c r="C32"/>
      <c r="D32"/>
      <c r="E32"/>
      <c r="F32"/>
      <c r="G32"/>
      <c r="H32"/>
      <c r="I32"/>
      <c r="J32"/>
      <c r="K32"/>
      <c r="L32" s="103"/>
      <c r="M32" s="103"/>
      <c r="N32" s="103"/>
      <c r="O32" s="63"/>
      <c r="P32" s="63"/>
      <c r="Q32" s="62"/>
    </row>
    <row r="33" spans="2:17" ht="15" customHeight="1">
      <c r="L33" s="6"/>
      <c r="M33" s="6"/>
      <c r="N33" s="6"/>
      <c r="O33" s="6"/>
      <c r="P33" s="6"/>
      <c r="Q33" s="4"/>
    </row>
    <row r="34" spans="2:17" ht="22.5" customHeight="1">
      <c r="L34" s="10"/>
      <c r="M34" s="10"/>
      <c r="N34" s="10"/>
      <c r="O34" s="10"/>
      <c r="P34" s="10"/>
      <c r="Q34" s="7"/>
    </row>
    <row r="35" spans="2:17" ht="17.25" customHeight="1">
      <c r="L35" s="108"/>
      <c r="M35" s="108"/>
      <c r="N35" s="108"/>
      <c r="O35" s="108"/>
      <c r="P35" s="109"/>
      <c r="Q35" s="1"/>
    </row>
    <row r="36" spans="2:17">
      <c r="L36" s="111"/>
      <c r="M36" s="111"/>
      <c r="N36" s="111"/>
      <c r="O36" s="111"/>
      <c r="P36" s="111"/>
    </row>
    <row r="37" spans="2:17">
      <c r="B37" s="86"/>
    </row>
  </sheetData>
  <mergeCells count="27">
    <mergeCell ref="B16:B17"/>
    <mergeCell ref="G12:P12"/>
    <mergeCell ref="A6:B6"/>
    <mergeCell ref="D7:E7"/>
    <mergeCell ref="C16:C17"/>
    <mergeCell ref="G13:P13"/>
    <mergeCell ref="A13:B13"/>
    <mergeCell ref="D16:D17"/>
    <mergeCell ref="A16:A17"/>
    <mergeCell ref="A12:E12"/>
    <mergeCell ref="A14:G14"/>
    <mergeCell ref="A1:Q1"/>
    <mergeCell ref="A2:Q2"/>
    <mergeCell ref="A3:B3"/>
    <mergeCell ref="G3:P3"/>
    <mergeCell ref="A4:E4"/>
    <mergeCell ref="G4:P4"/>
    <mergeCell ref="G10:P10"/>
    <mergeCell ref="A5:F5"/>
    <mergeCell ref="J15:L15"/>
    <mergeCell ref="E16:G16"/>
    <mergeCell ref="H16:K16"/>
    <mergeCell ref="D25:G25"/>
    <mergeCell ref="D24:G24"/>
    <mergeCell ref="G6:O6"/>
    <mergeCell ref="G11:P11"/>
    <mergeCell ref="D8:F8"/>
  </mergeCells>
  <pageMargins left="0.35" right="0.4" top="0.25" bottom="0.25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zoomScaleNormal="100" workbookViewId="0">
      <selection activeCell="G24" sqref="G24"/>
    </sheetView>
  </sheetViews>
  <sheetFormatPr defaultRowHeight="12.75"/>
  <cols>
    <col min="1" max="1" width="9.28515625" customWidth="1"/>
    <col min="2" max="2" width="34.5703125" style="81" customWidth="1"/>
    <col min="3" max="3" width="7" style="81" customWidth="1"/>
    <col min="4" max="4" width="5.7109375" customWidth="1"/>
    <col min="5" max="5" width="6.85546875" customWidth="1"/>
    <col min="6" max="6" width="7.28515625" customWidth="1"/>
    <col min="7" max="8" width="7" customWidth="1"/>
    <col min="9" max="9" width="8" customWidth="1"/>
    <col min="10" max="10" width="7.5703125" customWidth="1"/>
    <col min="11" max="11" width="21.85546875" customWidth="1"/>
    <col min="13" max="13" width="11.5703125" bestFit="1" customWidth="1"/>
  </cols>
  <sheetData>
    <row r="1" spans="1:11" ht="22.5">
      <c r="A1" s="265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 customHeight="1">
      <c r="A2" s="265" t="s">
        <v>184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5">
      <c r="A3" s="246" t="s">
        <v>57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5">
      <c r="A6" s="246" t="s">
        <v>37</v>
      </c>
      <c r="B6" s="246"/>
      <c r="C6" s="35"/>
      <c r="D6" s="35"/>
      <c r="E6" s="35"/>
      <c r="F6" s="35"/>
      <c r="G6" s="35"/>
      <c r="H6" s="35"/>
      <c r="I6" s="35"/>
      <c r="J6" s="35"/>
    </row>
    <row r="7" spans="1:11" ht="15">
      <c r="A7" s="270" t="s">
        <v>13</v>
      </c>
      <c r="B7" s="270"/>
      <c r="C7" s="270"/>
      <c r="D7" s="270"/>
      <c r="E7" s="270"/>
      <c r="F7" s="270"/>
      <c r="G7" s="37"/>
      <c r="H7" s="38"/>
      <c r="I7" s="38"/>
      <c r="J7" s="37"/>
    </row>
    <row r="8" spans="1:11" ht="15">
      <c r="A8" s="39" t="s">
        <v>21</v>
      </c>
      <c r="B8" s="82"/>
      <c r="C8" s="82"/>
      <c r="D8" s="247"/>
      <c r="E8" s="247"/>
      <c r="F8" s="39"/>
      <c r="G8" s="37"/>
      <c r="H8" s="37"/>
      <c r="I8" s="37"/>
      <c r="J8" s="37"/>
    </row>
    <row r="9" spans="1:11" ht="15">
      <c r="A9" s="36" t="s">
        <v>88</v>
      </c>
      <c r="B9" s="83"/>
      <c r="C9" s="83"/>
      <c r="D9" s="247"/>
      <c r="E9" s="247"/>
      <c r="F9" s="247"/>
      <c r="G9" s="35"/>
      <c r="H9" s="35"/>
      <c r="I9" s="35"/>
      <c r="J9" s="35"/>
    </row>
    <row r="10" spans="1:11" ht="15">
      <c r="A10" s="36" t="s">
        <v>32</v>
      </c>
      <c r="B10" s="83"/>
      <c r="C10" s="83"/>
      <c r="D10" s="36"/>
      <c r="E10" s="36"/>
      <c r="F10" s="36"/>
      <c r="G10" s="37"/>
      <c r="H10" s="37"/>
      <c r="I10" s="37"/>
      <c r="J10" s="37"/>
    </row>
    <row r="11" spans="1:11" ht="18.75">
      <c r="A11" s="36" t="s">
        <v>86</v>
      </c>
      <c r="B11" s="83"/>
      <c r="C11" s="83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87</v>
      </c>
      <c r="B12" s="84"/>
      <c r="C12" s="84"/>
      <c r="D12" s="40"/>
      <c r="E12" s="40"/>
      <c r="F12" s="36"/>
      <c r="G12" s="246"/>
      <c r="H12" s="246"/>
      <c r="I12" s="246"/>
      <c r="J12" s="246"/>
      <c r="K12" s="16"/>
    </row>
    <row r="13" spans="1:11" ht="18">
      <c r="A13" s="246" t="s">
        <v>22</v>
      </c>
      <c r="B13" s="246"/>
      <c r="C13" s="246"/>
      <c r="D13" s="246"/>
      <c r="E13" s="246"/>
      <c r="F13" s="36"/>
      <c r="G13" s="246"/>
      <c r="H13" s="246"/>
      <c r="I13" s="246"/>
      <c r="J13" s="246"/>
      <c r="K13" s="1"/>
    </row>
    <row r="14" spans="1:11" ht="15" hidden="1">
      <c r="A14" s="246"/>
      <c r="B14" s="246"/>
      <c r="C14" s="35"/>
      <c r="D14" s="35"/>
      <c r="E14" s="35"/>
      <c r="F14" s="35"/>
      <c r="G14" s="246"/>
      <c r="H14" s="246"/>
      <c r="I14" s="246"/>
      <c r="J14" s="246"/>
    </row>
    <row r="15" spans="1:11" ht="18" hidden="1">
      <c r="A15" s="274"/>
      <c r="B15" s="274"/>
      <c r="C15" s="274"/>
      <c r="D15" s="274"/>
      <c r="E15" s="35"/>
      <c r="F15" s="35"/>
      <c r="G15" s="40"/>
      <c r="H15" s="40"/>
      <c r="I15" s="40"/>
      <c r="J15" s="40"/>
      <c r="K15" s="1"/>
    </row>
    <row r="16" spans="1:11" ht="15" hidden="1">
      <c r="A16" s="41"/>
      <c r="B16" s="85"/>
      <c r="C16" s="85"/>
      <c r="D16" s="81"/>
      <c r="E16" s="41"/>
      <c r="F16" s="41"/>
      <c r="G16" s="40"/>
      <c r="H16" s="40"/>
      <c r="I16" s="40"/>
      <c r="J16" s="40"/>
    </row>
    <row r="17" spans="1:11" ht="15.75" hidden="1">
      <c r="A17" s="32"/>
      <c r="B17" s="89"/>
      <c r="C17" s="89"/>
      <c r="D17" s="32"/>
      <c r="E17" s="32"/>
      <c r="F17" s="32"/>
      <c r="G17" s="32"/>
      <c r="H17" s="33"/>
      <c r="I17" s="257" t="s">
        <v>40</v>
      </c>
      <c r="J17" s="244"/>
      <c r="K17" s="244"/>
    </row>
    <row r="18" spans="1:11" ht="15.75" customHeight="1">
      <c r="A18" s="245" t="s">
        <v>35</v>
      </c>
      <c r="B18" s="252" t="s">
        <v>34</v>
      </c>
      <c r="C18" s="248" t="s">
        <v>17</v>
      </c>
      <c r="D18" s="245" t="s">
        <v>4</v>
      </c>
      <c r="E18" s="245" t="s">
        <v>10</v>
      </c>
      <c r="F18" s="245"/>
      <c r="G18" s="245"/>
      <c r="H18" s="258" t="s">
        <v>186</v>
      </c>
      <c r="I18" s="258"/>
      <c r="J18" s="258"/>
      <c r="K18" s="245" t="s">
        <v>5</v>
      </c>
    </row>
    <row r="19" spans="1:11" ht="15.75">
      <c r="A19" s="245"/>
      <c r="B19" s="252"/>
      <c r="C19" s="267"/>
      <c r="D19" s="245"/>
      <c r="E19" s="21" t="s">
        <v>2</v>
      </c>
      <c r="F19" s="21" t="s">
        <v>1</v>
      </c>
      <c r="G19" s="21" t="s">
        <v>3</v>
      </c>
      <c r="H19" s="21" t="s">
        <v>0</v>
      </c>
      <c r="I19" s="21" t="s">
        <v>1</v>
      </c>
      <c r="J19" s="21" t="s">
        <v>11</v>
      </c>
      <c r="K19" s="245"/>
    </row>
    <row r="20" spans="1:11" ht="18">
      <c r="A20" s="67"/>
      <c r="B20" s="34" t="s">
        <v>14</v>
      </c>
      <c r="C20" s="91"/>
      <c r="D20" s="27"/>
      <c r="E20" s="30"/>
      <c r="F20" s="30"/>
      <c r="G20" s="30"/>
      <c r="H20" s="18"/>
      <c r="I20" s="18"/>
      <c r="J20" s="18"/>
      <c r="K20" s="17"/>
    </row>
    <row r="21" spans="1:11" ht="15">
      <c r="A21" s="98" t="s">
        <v>89</v>
      </c>
      <c r="B21" s="65" t="s">
        <v>164</v>
      </c>
      <c r="C21" s="92">
        <v>22522</v>
      </c>
      <c r="D21" s="27" t="s">
        <v>23</v>
      </c>
      <c r="E21" s="58">
        <v>1</v>
      </c>
      <c r="F21" s="30">
        <v>1.39</v>
      </c>
      <c r="G21" s="30">
        <v>3</v>
      </c>
      <c r="H21" s="58">
        <v>1</v>
      </c>
      <c r="I21" s="30">
        <f>J21/G21*F21</f>
        <v>1.3714666666666666</v>
      </c>
      <c r="J21" s="30">
        <v>2.96</v>
      </c>
      <c r="K21" s="271"/>
    </row>
    <row r="22" spans="1:11" ht="15">
      <c r="A22" s="98" t="s">
        <v>90</v>
      </c>
      <c r="B22" s="65" t="s">
        <v>91</v>
      </c>
      <c r="C22" s="92">
        <v>22522</v>
      </c>
      <c r="D22" s="27" t="s">
        <v>23</v>
      </c>
      <c r="E22" s="58">
        <v>1</v>
      </c>
      <c r="F22" s="30">
        <v>12.02</v>
      </c>
      <c r="G22" s="30">
        <v>25.97</v>
      </c>
      <c r="H22" s="58">
        <v>1</v>
      </c>
      <c r="I22" s="30">
        <f>J22/G22*F22</f>
        <v>9.0716981132075478</v>
      </c>
      <c r="J22" s="30">
        <v>19.600000000000001</v>
      </c>
      <c r="K22" s="272"/>
    </row>
    <row r="23" spans="1:11" ht="30">
      <c r="A23" s="98" t="s">
        <v>92</v>
      </c>
      <c r="B23" s="46" t="s">
        <v>93</v>
      </c>
      <c r="C23" s="93">
        <v>22522</v>
      </c>
      <c r="D23" s="27" t="s">
        <v>94</v>
      </c>
      <c r="E23" s="74">
        <v>4500</v>
      </c>
      <c r="F23" s="73">
        <v>2.08</v>
      </c>
      <c r="G23" s="73">
        <v>4.5</v>
      </c>
      <c r="H23" s="74">
        <v>4500</v>
      </c>
      <c r="I23" s="73">
        <v>2.08</v>
      </c>
      <c r="J23" s="73">
        <v>4.5</v>
      </c>
      <c r="K23" s="125"/>
    </row>
    <row r="24" spans="1:11" ht="19.5">
      <c r="A24" s="98"/>
      <c r="B24" s="170" t="s">
        <v>39</v>
      </c>
      <c r="C24" s="171"/>
      <c r="D24" s="172"/>
      <c r="E24" s="159">
        <v>0</v>
      </c>
      <c r="F24" s="160">
        <f>SUM(F21:F23)</f>
        <v>15.49</v>
      </c>
      <c r="G24" s="160">
        <f>SUM(G21:G23)</f>
        <v>33.47</v>
      </c>
      <c r="H24" s="159">
        <v>0</v>
      </c>
      <c r="I24" s="160">
        <f>SUM(I21:I23)</f>
        <v>12.523164779874215</v>
      </c>
      <c r="J24" s="160">
        <f>SUM(J21:J23)</f>
        <v>27.060000000000002</v>
      </c>
      <c r="K24" s="88"/>
    </row>
    <row r="25" spans="1:11" ht="16.5" customHeight="1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  <row r="26" spans="1:11" ht="18">
      <c r="A26" s="128"/>
      <c r="B26" s="129"/>
      <c r="C26" s="268" t="s">
        <v>195</v>
      </c>
      <c r="D26" s="268"/>
      <c r="E26" s="268"/>
      <c r="F26" s="268"/>
      <c r="G26" s="268"/>
      <c r="H26" s="40"/>
      <c r="I26" s="6"/>
      <c r="J26" s="6"/>
      <c r="K26" s="130"/>
    </row>
    <row r="27" spans="1:11" ht="18.75" customHeight="1">
      <c r="A27" s="131"/>
      <c r="B27" s="141"/>
      <c r="C27" s="269" t="s">
        <v>194</v>
      </c>
      <c r="D27" s="269"/>
      <c r="E27" s="269"/>
      <c r="F27" s="269"/>
      <c r="G27" s="269"/>
      <c r="H27" s="234"/>
      <c r="I27" s="133"/>
      <c r="J27" s="133"/>
      <c r="K27" s="131"/>
    </row>
    <row r="28" spans="1:11" ht="19.5">
      <c r="A28" s="131"/>
      <c r="B28" s="52"/>
      <c r="C28"/>
      <c r="D28" s="9"/>
      <c r="E28" s="131"/>
      <c r="F28" s="131"/>
      <c r="G28" s="131"/>
      <c r="H28" s="133"/>
      <c r="I28" s="133"/>
      <c r="J28" s="133"/>
      <c r="K28" s="131"/>
    </row>
    <row r="29" spans="1:11" s="40" customFormat="1" ht="18" customHeight="1">
      <c r="A29" s="37"/>
      <c r="B29" s="107" t="s">
        <v>15</v>
      </c>
      <c r="D29" s="273" t="s">
        <v>158</v>
      </c>
      <c r="E29" s="273"/>
      <c r="H29" s="86"/>
      <c r="I29" s="52" t="s">
        <v>6</v>
      </c>
      <c r="J29" s="86"/>
      <c r="K29" s="86"/>
    </row>
    <row r="30" spans="1:11" s="40" customFormat="1" ht="22.5">
      <c r="B30" s="52" t="s">
        <v>191</v>
      </c>
      <c r="D30" s="52" t="s">
        <v>159</v>
      </c>
      <c r="E30" s="86"/>
      <c r="H30" s="86"/>
      <c r="I30" s="104" t="s">
        <v>19</v>
      </c>
      <c r="J30" s="10"/>
      <c r="K30" s="86"/>
    </row>
    <row r="31" spans="1:11" s="40" customFormat="1" ht="20.25" customHeight="1">
      <c r="B31" s="102" t="s">
        <v>152</v>
      </c>
      <c r="D31" s="102" t="s">
        <v>160</v>
      </c>
      <c r="E31" s="86"/>
      <c r="H31" s="86"/>
      <c r="I31" s="146" t="s">
        <v>27</v>
      </c>
      <c r="J31" s="146"/>
      <c r="K31" s="146"/>
    </row>
    <row r="32" spans="1:11" s="40" customFormat="1" ht="18">
      <c r="B32" s="102" t="s">
        <v>29</v>
      </c>
      <c r="D32" s="102" t="s">
        <v>29</v>
      </c>
      <c r="E32" s="86"/>
      <c r="H32" s="86"/>
      <c r="I32" s="102" t="s">
        <v>18</v>
      </c>
      <c r="J32" s="86"/>
      <c r="K32" s="86"/>
    </row>
    <row r="33" spans="1:11" s="40" customFormat="1" ht="20.25" customHeight="1">
      <c r="B33" s="84"/>
      <c r="C33" s="84"/>
    </row>
    <row r="34" spans="1:11" s="40" customFormat="1" ht="19.5" customHeight="1">
      <c r="A34"/>
      <c r="B34" s="81"/>
      <c r="C34" s="81"/>
      <c r="D34"/>
      <c r="E34"/>
      <c r="F34"/>
      <c r="G34"/>
      <c r="H34"/>
      <c r="I34"/>
      <c r="J34"/>
      <c r="K34"/>
    </row>
    <row r="35" spans="1:11" s="40" customFormat="1" ht="19.5" customHeight="1">
      <c r="A35"/>
      <c r="B35" s="81"/>
      <c r="C35" s="81"/>
      <c r="D35"/>
      <c r="E35"/>
      <c r="F35"/>
      <c r="G35"/>
      <c r="H35"/>
      <c r="I35"/>
      <c r="J35"/>
      <c r="K35"/>
    </row>
    <row r="36" spans="1:11" s="40" customFormat="1" ht="15">
      <c r="A36"/>
      <c r="B36" s="81"/>
      <c r="C36" s="81"/>
      <c r="D36"/>
      <c r="E36"/>
      <c r="F36"/>
      <c r="G36"/>
      <c r="H36"/>
      <c r="I36"/>
      <c r="J36"/>
      <c r="K36"/>
    </row>
    <row r="37" spans="1:11" s="40" customFormat="1" ht="21.75" customHeight="1">
      <c r="A37"/>
      <c r="B37" s="81"/>
      <c r="C37" s="81"/>
      <c r="D37"/>
      <c r="E37"/>
      <c r="F37"/>
      <c r="G37"/>
      <c r="H37"/>
      <c r="I37"/>
      <c r="J37"/>
      <c r="K37"/>
    </row>
    <row r="40" spans="1:11" s="26" customFormat="1" ht="18" customHeight="1">
      <c r="A40"/>
      <c r="B40" s="81"/>
      <c r="C40" s="81"/>
      <c r="D40"/>
      <c r="E40"/>
      <c r="F40"/>
      <c r="G40"/>
      <c r="H40"/>
      <c r="I40"/>
      <c r="J40"/>
      <c r="K40"/>
    </row>
    <row r="41" spans="1:11" s="26" customFormat="1" ht="19.5" customHeight="1">
      <c r="A41"/>
      <c r="B41" s="81"/>
      <c r="C41" s="81"/>
      <c r="D41"/>
      <c r="E41"/>
      <c r="F41"/>
      <c r="G41"/>
      <c r="H41"/>
      <c r="I41"/>
      <c r="J41"/>
      <c r="K41"/>
    </row>
    <row r="42" spans="1:11" s="26" customFormat="1" ht="32.25" customHeight="1">
      <c r="A42"/>
      <c r="B42" s="81"/>
      <c r="C42" s="81"/>
      <c r="D42"/>
      <c r="E42"/>
      <c r="F42"/>
      <c r="G42"/>
      <c r="H42"/>
      <c r="I42"/>
      <c r="J42"/>
      <c r="K42"/>
    </row>
    <row r="43" spans="1:11" s="26" customFormat="1">
      <c r="A43"/>
      <c r="B43" s="81"/>
      <c r="C43" s="81"/>
      <c r="D43"/>
      <c r="E43"/>
      <c r="F43"/>
      <c r="G43"/>
      <c r="H43"/>
      <c r="I43"/>
      <c r="J43"/>
      <c r="K43"/>
    </row>
    <row r="44" spans="1:11" s="26" customFormat="1">
      <c r="A44"/>
      <c r="B44" s="81"/>
      <c r="C44" s="81"/>
      <c r="D44"/>
      <c r="E44"/>
      <c r="F44"/>
      <c r="G44"/>
      <c r="H44"/>
      <c r="I44"/>
      <c r="J44"/>
      <c r="K44"/>
    </row>
    <row r="46" spans="1:11" ht="24" customHeight="1"/>
    <row r="47" spans="1:11" ht="18.75" customHeight="1"/>
    <row r="48" spans="1:11" ht="18.75" customHeight="1"/>
  </sheetData>
  <mergeCells count="31">
    <mergeCell ref="D29:E29"/>
    <mergeCell ref="A5:F5"/>
    <mergeCell ref="D9:F9"/>
    <mergeCell ref="A14:B14"/>
    <mergeCell ref="G14:J14"/>
    <mergeCell ref="B18:B19"/>
    <mergeCell ref="A15:D15"/>
    <mergeCell ref="A18:A19"/>
    <mergeCell ref="A25:K25"/>
    <mergeCell ref="I17:K17"/>
    <mergeCell ref="K18:K19"/>
    <mergeCell ref="D18:D19"/>
    <mergeCell ref="K21:K22"/>
    <mergeCell ref="H18:J18"/>
    <mergeCell ref="G11:J11"/>
    <mergeCell ref="G12:J12"/>
    <mergeCell ref="A6:B6"/>
    <mergeCell ref="A13:E13"/>
    <mergeCell ref="G13:J13"/>
    <mergeCell ref="D8:E8"/>
    <mergeCell ref="C26:G26"/>
    <mergeCell ref="C27:G27"/>
    <mergeCell ref="A7:F7"/>
    <mergeCell ref="C18:C19"/>
    <mergeCell ref="E18:G18"/>
    <mergeCell ref="A1:K1"/>
    <mergeCell ref="A2:K2"/>
    <mergeCell ref="A3:B3"/>
    <mergeCell ref="G3:J3"/>
    <mergeCell ref="A4:E4"/>
    <mergeCell ref="G4:J4"/>
  </mergeCells>
  <pageMargins left="0.2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A19" zoomScale="90" zoomScaleNormal="90" workbookViewId="0">
      <selection activeCell="H24" sqref="H24:I24"/>
    </sheetView>
  </sheetViews>
  <sheetFormatPr defaultRowHeight="12.75"/>
  <cols>
    <col min="1" max="1" width="9.85546875" customWidth="1"/>
    <col min="2" max="2" width="28.42578125" customWidth="1"/>
    <col min="3" max="3" width="8.42578125" customWidth="1"/>
    <col min="4" max="4" width="6.28515625" customWidth="1"/>
    <col min="5" max="5" width="8.140625" customWidth="1"/>
    <col min="6" max="6" width="8.7109375" customWidth="1"/>
    <col min="7" max="7" width="6.7109375" customWidth="1"/>
    <col min="8" max="8" width="6.85546875" customWidth="1"/>
    <col min="9" max="9" width="7.85546875" customWidth="1"/>
    <col min="10" max="10" width="9.7109375" customWidth="1"/>
    <col min="11" max="11" width="23.140625" customWidth="1"/>
  </cols>
  <sheetData>
    <row r="1" spans="1:11" ht="22.5">
      <c r="A1" s="265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 customHeight="1">
      <c r="A2" s="265" t="s">
        <v>184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5">
      <c r="A3" s="246" t="s">
        <v>57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5">
      <c r="A6" s="246" t="s">
        <v>37</v>
      </c>
      <c r="B6" s="246"/>
      <c r="C6" s="35"/>
      <c r="D6" s="35"/>
      <c r="E6" s="35"/>
      <c r="F6" s="35"/>
      <c r="G6" s="35"/>
      <c r="H6" s="35"/>
      <c r="I6" s="35"/>
      <c r="J6" s="35"/>
    </row>
    <row r="7" spans="1:11" ht="15">
      <c r="A7" s="270" t="s">
        <v>16</v>
      </c>
      <c r="B7" s="270"/>
      <c r="C7" s="270"/>
      <c r="D7" s="270"/>
      <c r="E7" s="270"/>
      <c r="F7" s="270"/>
      <c r="G7" s="37"/>
      <c r="H7" s="38"/>
      <c r="I7" s="38"/>
      <c r="J7" s="37"/>
    </row>
    <row r="8" spans="1:11" ht="15">
      <c r="A8" s="39" t="s">
        <v>12</v>
      </c>
      <c r="B8" s="39"/>
      <c r="C8" s="39"/>
      <c r="D8" s="247"/>
      <c r="E8" s="247"/>
      <c r="F8" s="39"/>
      <c r="G8" s="37"/>
      <c r="H8" s="37"/>
      <c r="I8" s="37"/>
      <c r="J8" s="37"/>
    </row>
    <row r="9" spans="1:11" ht="15">
      <c r="A9" s="36" t="s">
        <v>25</v>
      </c>
      <c r="B9" s="36"/>
      <c r="C9" s="36"/>
      <c r="D9" s="247"/>
      <c r="E9" s="247"/>
      <c r="F9" s="247"/>
      <c r="G9" s="35"/>
      <c r="H9" s="35"/>
      <c r="I9" s="35"/>
      <c r="J9" s="35"/>
    </row>
    <row r="10" spans="1:11" ht="15">
      <c r="A10" s="36" t="s">
        <v>96</v>
      </c>
      <c r="B10" s="36"/>
      <c r="C10" s="36"/>
      <c r="D10" s="36"/>
      <c r="E10" s="36"/>
      <c r="F10" s="36"/>
      <c r="G10" s="37"/>
      <c r="H10" s="37"/>
      <c r="I10" s="37"/>
      <c r="J10" s="37"/>
    </row>
    <row r="11" spans="1:11" ht="18.75">
      <c r="A11" s="36" t="s">
        <v>111</v>
      </c>
      <c r="B11" s="36"/>
      <c r="C11" s="36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95</v>
      </c>
      <c r="B12" s="40"/>
      <c r="C12" s="40"/>
      <c r="D12" s="40"/>
      <c r="E12" s="40"/>
      <c r="F12" s="36"/>
      <c r="G12" s="246"/>
      <c r="H12" s="246"/>
      <c r="I12" s="246"/>
      <c r="J12" s="246"/>
      <c r="K12" s="16"/>
    </row>
    <row r="13" spans="1:11" ht="18">
      <c r="A13" s="246" t="s">
        <v>60</v>
      </c>
      <c r="B13" s="246"/>
      <c r="C13" s="246"/>
      <c r="D13" s="246"/>
      <c r="E13" s="246"/>
      <c r="F13" s="36"/>
      <c r="G13" s="246"/>
      <c r="H13" s="246"/>
      <c r="I13" s="246"/>
      <c r="J13" s="246"/>
      <c r="K13" s="52" t="s">
        <v>112</v>
      </c>
    </row>
    <row r="14" spans="1:11" ht="3.75" customHeight="1">
      <c r="A14" s="246"/>
      <c r="B14" s="246"/>
      <c r="C14" s="35"/>
      <c r="D14" s="35"/>
      <c r="E14" s="35"/>
      <c r="F14" s="35"/>
      <c r="G14" s="246"/>
      <c r="H14" s="246"/>
      <c r="I14" s="246"/>
      <c r="J14" s="246"/>
    </row>
    <row r="15" spans="1:11" ht="18" hidden="1">
      <c r="A15" s="274"/>
      <c r="B15" s="274"/>
      <c r="C15" s="274"/>
      <c r="D15" s="274"/>
      <c r="E15" s="35"/>
      <c r="F15" s="35"/>
      <c r="G15" s="40"/>
      <c r="H15" s="40"/>
      <c r="I15" s="40"/>
      <c r="J15" s="40"/>
      <c r="K15" s="1"/>
    </row>
    <row r="16" spans="1:11" ht="15.75" hidden="1">
      <c r="A16" s="41"/>
      <c r="B16" s="41"/>
      <c r="C16" s="41"/>
      <c r="D16" s="281"/>
      <c r="E16" s="281"/>
      <c r="F16" s="281"/>
      <c r="G16" s="40"/>
      <c r="H16" s="40"/>
      <c r="I16" s="257" t="s">
        <v>40</v>
      </c>
      <c r="J16" s="244"/>
      <c r="K16" s="244"/>
    </row>
    <row r="17" spans="1:11" ht="15.75" customHeight="1">
      <c r="A17" s="245" t="s">
        <v>35</v>
      </c>
      <c r="B17" s="282" t="s">
        <v>26</v>
      </c>
      <c r="C17" s="248" t="s">
        <v>17</v>
      </c>
      <c r="D17" s="245" t="s">
        <v>4</v>
      </c>
      <c r="E17" s="245" t="s">
        <v>10</v>
      </c>
      <c r="F17" s="245"/>
      <c r="G17" s="245"/>
      <c r="H17" s="258" t="s">
        <v>186</v>
      </c>
      <c r="I17" s="258"/>
      <c r="J17" s="258"/>
      <c r="K17" s="245" t="s">
        <v>5</v>
      </c>
    </row>
    <row r="18" spans="1:11" ht="15.75">
      <c r="A18" s="245"/>
      <c r="B18" s="282"/>
      <c r="C18" s="267"/>
      <c r="D18" s="245"/>
      <c r="E18" s="21" t="s">
        <v>2</v>
      </c>
      <c r="F18" s="21" t="s">
        <v>1</v>
      </c>
      <c r="G18" s="21" t="s">
        <v>3</v>
      </c>
      <c r="H18" s="21" t="s">
        <v>0</v>
      </c>
      <c r="I18" s="21" t="s">
        <v>1</v>
      </c>
      <c r="J18" s="21" t="s">
        <v>11</v>
      </c>
      <c r="K18" s="245"/>
    </row>
    <row r="19" spans="1:11" ht="45">
      <c r="A19" s="22" t="s">
        <v>97</v>
      </c>
      <c r="B19" s="65" t="s">
        <v>98</v>
      </c>
      <c r="C19" s="114">
        <v>22522</v>
      </c>
      <c r="D19" s="175" t="s">
        <v>23</v>
      </c>
      <c r="E19" s="19">
        <v>1</v>
      </c>
      <c r="F19" s="95">
        <v>2.31</v>
      </c>
      <c r="G19" s="22">
        <v>5</v>
      </c>
      <c r="H19" s="19">
        <v>1</v>
      </c>
      <c r="I19" s="95">
        <f>J19/G19*F19</f>
        <v>2.3007600000000004</v>
      </c>
      <c r="J19" s="22">
        <v>4.9800000000000004</v>
      </c>
      <c r="K19" s="17"/>
    </row>
    <row r="20" spans="1:11" ht="30">
      <c r="A20" s="152" t="s">
        <v>99</v>
      </c>
      <c r="B20" s="65" t="s">
        <v>100</v>
      </c>
      <c r="C20" s="114">
        <v>22522</v>
      </c>
      <c r="D20" s="154" t="s">
        <v>23</v>
      </c>
      <c r="E20" s="19">
        <v>1</v>
      </c>
      <c r="F20" s="95">
        <v>2.31</v>
      </c>
      <c r="G20" s="22">
        <v>5</v>
      </c>
      <c r="H20" s="19">
        <v>1</v>
      </c>
      <c r="I20" s="95">
        <f>J20/G20*F20</f>
        <v>1.155</v>
      </c>
      <c r="J20" s="22">
        <v>2.5</v>
      </c>
      <c r="K20" s="155"/>
    </row>
    <row r="21" spans="1:11" ht="18">
      <c r="A21" s="152" t="s">
        <v>101</v>
      </c>
      <c r="B21" s="46" t="s">
        <v>102</v>
      </c>
      <c r="C21" s="114">
        <v>22522</v>
      </c>
      <c r="D21" s="154" t="s">
        <v>7</v>
      </c>
      <c r="E21" s="19">
        <v>1</v>
      </c>
      <c r="F21" s="95">
        <v>0.28000000000000003</v>
      </c>
      <c r="G21" s="22">
        <v>0.6</v>
      </c>
      <c r="H21" s="19">
        <v>1</v>
      </c>
      <c r="I21" s="95">
        <v>0.28000000000000003</v>
      </c>
      <c r="J21" s="22">
        <v>0.6</v>
      </c>
      <c r="K21" s="17"/>
    </row>
    <row r="22" spans="1:11" ht="25.5" customHeight="1">
      <c r="A22" s="153"/>
      <c r="B22" s="157" t="s">
        <v>39</v>
      </c>
      <c r="C22" s="113"/>
      <c r="D22" s="113"/>
      <c r="E22" s="153"/>
      <c r="F22" s="95">
        <v>4.9000000000000004</v>
      </c>
      <c r="G22" s="95">
        <v>10.6</v>
      </c>
      <c r="H22" s="19">
        <f>SUM(H19:H21)</f>
        <v>3</v>
      </c>
      <c r="I22" s="95">
        <f>SUM(I19:I21)</f>
        <v>3.7357600000000009</v>
      </c>
      <c r="J22" s="95">
        <f>SUM(J19:J21)</f>
        <v>8.08</v>
      </c>
      <c r="K22" s="156"/>
    </row>
    <row r="24" spans="1:11" ht="22.5">
      <c r="B24" s="70"/>
      <c r="C24" s="278" t="s">
        <v>196</v>
      </c>
      <c r="D24" s="278"/>
      <c r="E24" s="278"/>
      <c r="F24" s="278"/>
      <c r="G24" s="278"/>
      <c r="H24" s="280"/>
      <c r="I24" s="280"/>
      <c r="J24" s="10"/>
      <c r="K24" s="7"/>
    </row>
    <row r="25" spans="1:11" ht="24.6" customHeight="1">
      <c r="B25" s="110"/>
      <c r="C25" s="279" t="s">
        <v>197</v>
      </c>
      <c r="D25" s="279"/>
      <c r="E25" s="279"/>
      <c r="F25" s="279"/>
      <c r="G25" s="279"/>
      <c r="H25" s="104"/>
      <c r="I25" s="10"/>
      <c r="J25" s="10"/>
      <c r="K25" s="10"/>
    </row>
    <row r="26" spans="1:11" ht="19.5">
      <c r="B26" s="52"/>
      <c r="D26" s="9"/>
      <c r="H26" s="277"/>
      <c r="I26" s="277"/>
      <c r="J26" s="277"/>
      <c r="K26" s="277"/>
    </row>
    <row r="27" spans="1:11" ht="17.25" customHeight="1">
      <c r="B27" s="70" t="s">
        <v>15</v>
      </c>
      <c r="C27" s="276" t="s">
        <v>158</v>
      </c>
      <c r="D27" s="276"/>
      <c r="G27" s="106"/>
      <c r="H27" s="199" t="s">
        <v>6</v>
      </c>
      <c r="I27" s="106"/>
      <c r="J27" s="200"/>
    </row>
    <row r="28" spans="1:11" ht="22.5" customHeight="1">
      <c r="B28" s="52" t="s">
        <v>191</v>
      </c>
      <c r="C28" s="52" t="s">
        <v>159</v>
      </c>
      <c r="D28" s="86"/>
      <c r="G28" s="86"/>
      <c r="H28" s="104" t="s">
        <v>19</v>
      </c>
      <c r="I28" s="10"/>
    </row>
    <row r="29" spans="1:11" ht="19.5" customHeight="1">
      <c r="B29" s="102" t="s">
        <v>152</v>
      </c>
      <c r="C29" s="102" t="s">
        <v>160</v>
      </c>
      <c r="D29" s="86"/>
      <c r="G29" s="86"/>
      <c r="H29" s="146" t="s">
        <v>27</v>
      </c>
      <c r="I29" s="146"/>
    </row>
    <row r="30" spans="1:11" ht="18">
      <c r="B30" s="102" t="s">
        <v>29</v>
      </c>
      <c r="C30" s="102" t="s">
        <v>29</v>
      </c>
      <c r="D30" s="86"/>
      <c r="G30" s="86"/>
      <c r="H30" s="102" t="s">
        <v>18</v>
      </c>
      <c r="I30" s="86"/>
    </row>
    <row r="33" ht="22.15" customHeight="1"/>
  </sheetData>
  <mergeCells count="32">
    <mergeCell ref="A5:F5"/>
    <mergeCell ref="A6:B6"/>
    <mergeCell ref="A7:F7"/>
    <mergeCell ref="A1:K1"/>
    <mergeCell ref="A2:K2"/>
    <mergeCell ref="A3:B3"/>
    <mergeCell ref="G3:J3"/>
    <mergeCell ref="A4:E4"/>
    <mergeCell ref="G4:J4"/>
    <mergeCell ref="A13:E13"/>
    <mergeCell ref="G13:J13"/>
    <mergeCell ref="A14:B14"/>
    <mergeCell ref="B17:B18"/>
    <mergeCell ref="D17:D18"/>
    <mergeCell ref="E17:G17"/>
    <mergeCell ref="D8:E8"/>
    <mergeCell ref="D9:F9"/>
    <mergeCell ref="G11:J11"/>
    <mergeCell ref="H17:J17"/>
    <mergeCell ref="G14:J14"/>
    <mergeCell ref="A15:D15"/>
    <mergeCell ref="D16:F16"/>
    <mergeCell ref="A17:A18"/>
    <mergeCell ref="C17:C18"/>
    <mergeCell ref="G12:J12"/>
    <mergeCell ref="C27:D27"/>
    <mergeCell ref="H26:K26"/>
    <mergeCell ref="C24:G24"/>
    <mergeCell ref="C25:G25"/>
    <mergeCell ref="H24:I24"/>
    <mergeCell ref="I16:K16"/>
    <mergeCell ref="K17:K18"/>
  </mergeCells>
  <pageMargins left="0.7" right="0.2" top="0.25" bottom="0.2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0" zoomScaleNormal="100" workbookViewId="0">
      <selection activeCell="B24" sqref="B24:I27"/>
    </sheetView>
  </sheetViews>
  <sheetFormatPr defaultRowHeight="12.75"/>
  <cols>
    <col min="1" max="1" width="10.140625" customWidth="1"/>
    <col min="2" max="2" width="19.28515625" customWidth="1"/>
    <col min="3" max="3" width="7" customWidth="1"/>
    <col min="4" max="4" width="8.42578125" customWidth="1"/>
    <col min="5" max="5" width="9.42578125" customWidth="1"/>
    <col min="6" max="6" width="10" customWidth="1"/>
    <col min="7" max="7" width="6.5703125" customWidth="1"/>
    <col min="8" max="8" width="8.28515625" customWidth="1"/>
    <col min="9" max="9" width="7.7109375" customWidth="1"/>
    <col min="10" max="10" width="6.85546875" customWidth="1"/>
    <col min="11" max="11" width="23" customWidth="1"/>
  </cols>
  <sheetData>
    <row r="1" spans="1:11" ht="22.5">
      <c r="A1" s="265" t="s">
        <v>36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>
      <c r="A2" s="264" t="s">
        <v>184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5">
      <c r="A3" s="246" t="s">
        <v>57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5">
      <c r="A6" s="144" t="s">
        <v>105</v>
      </c>
      <c r="B6" s="144"/>
      <c r="C6" s="35"/>
      <c r="D6" s="35"/>
      <c r="E6" s="35"/>
      <c r="F6" s="35"/>
      <c r="G6" s="35"/>
      <c r="H6" s="35"/>
      <c r="I6" s="35"/>
      <c r="J6" s="35"/>
    </row>
    <row r="7" spans="1:11" ht="15">
      <c r="A7" s="39" t="s">
        <v>31</v>
      </c>
      <c r="B7" s="39"/>
      <c r="C7" s="144"/>
      <c r="D7" s="144"/>
      <c r="E7" s="144"/>
      <c r="F7" s="144"/>
      <c r="G7" s="37"/>
      <c r="H7" s="38"/>
      <c r="I7" s="38"/>
      <c r="J7" s="37"/>
    </row>
    <row r="8" spans="1:11" ht="15">
      <c r="A8" s="36" t="s">
        <v>54</v>
      </c>
      <c r="B8" s="36"/>
      <c r="C8" s="39"/>
      <c r="D8" s="247"/>
      <c r="E8" s="247"/>
      <c r="F8" s="39"/>
      <c r="G8" s="37"/>
      <c r="H8" s="37"/>
      <c r="I8" s="37"/>
      <c r="J8" s="37"/>
    </row>
    <row r="9" spans="1:11" ht="15">
      <c r="A9" s="36" t="s">
        <v>106</v>
      </c>
      <c r="B9" s="36"/>
      <c r="C9" s="36"/>
      <c r="D9" s="247"/>
      <c r="E9" s="247"/>
      <c r="F9" s="247"/>
      <c r="G9" s="35"/>
      <c r="H9" s="35"/>
      <c r="I9" s="35"/>
      <c r="J9" s="35"/>
    </row>
    <row r="10" spans="1:11" ht="15">
      <c r="A10" s="36" t="s">
        <v>32</v>
      </c>
      <c r="B10" s="36"/>
      <c r="C10" s="36"/>
      <c r="D10" s="36"/>
      <c r="E10" s="36"/>
      <c r="F10" s="36"/>
      <c r="G10" s="37"/>
      <c r="H10" s="37"/>
      <c r="I10" s="37"/>
      <c r="J10" s="37"/>
    </row>
    <row r="11" spans="1:11" ht="18.75">
      <c r="A11" s="35" t="s">
        <v>103</v>
      </c>
      <c r="B11" s="40"/>
      <c r="C11" s="36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104</v>
      </c>
      <c r="B12" s="35"/>
      <c r="C12" s="40"/>
      <c r="D12" s="40"/>
      <c r="E12" s="40"/>
      <c r="F12" s="36"/>
      <c r="G12" s="246"/>
      <c r="H12" s="246"/>
      <c r="I12" s="246"/>
      <c r="J12" s="246"/>
      <c r="K12" s="16"/>
    </row>
    <row r="13" spans="1:11" ht="18">
      <c r="A13" s="38" t="s">
        <v>33</v>
      </c>
      <c r="B13" s="38"/>
      <c r="C13" s="35"/>
      <c r="D13" s="35"/>
      <c r="E13" s="35"/>
      <c r="F13" s="36"/>
      <c r="G13" s="246"/>
      <c r="H13" s="246"/>
      <c r="I13" s="246"/>
      <c r="J13" s="246"/>
      <c r="K13" s="1"/>
    </row>
    <row r="14" spans="1:11" ht="15">
      <c r="A14" s="145"/>
      <c r="B14" s="145"/>
      <c r="C14" s="35"/>
      <c r="D14" s="35"/>
      <c r="E14" s="35"/>
      <c r="F14" s="35"/>
      <c r="G14" s="246"/>
      <c r="H14" s="246"/>
      <c r="I14" s="246"/>
      <c r="J14" s="246"/>
    </row>
    <row r="15" spans="1:11" ht="18">
      <c r="A15" s="41"/>
      <c r="B15" s="41"/>
      <c r="C15" s="145"/>
      <c r="D15" s="145"/>
      <c r="E15" s="35"/>
      <c r="F15" s="35"/>
      <c r="G15" s="40"/>
      <c r="H15" s="40"/>
      <c r="I15" s="40"/>
      <c r="J15" s="40"/>
      <c r="K15" s="1"/>
    </row>
    <row r="16" spans="1:11" ht="16.5" customHeight="1">
      <c r="C16" s="41"/>
      <c r="D16" s="281"/>
      <c r="E16" s="281"/>
      <c r="F16" s="281"/>
      <c r="G16" s="40"/>
      <c r="H16" s="40"/>
      <c r="I16" s="257" t="s">
        <v>41</v>
      </c>
      <c r="J16" s="244"/>
      <c r="K16" s="244"/>
    </row>
    <row r="17" spans="1:11" ht="15.75" customHeight="1">
      <c r="A17" s="164" t="s">
        <v>52</v>
      </c>
      <c r="B17" s="164" t="s">
        <v>53</v>
      </c>
      <c r="C17" s="283" t="s">
        <v>17</v>
      </c>
      <c r="D17" s="245" t="s">
        <v>4</v>
      </c>
      <c r="E17" s="245" t="s">
        <v>10</v>
      </c>
      <c r="F17" s="245"/>
      <c r="G17" s="245"/>
      <c r="H17" s="258" t="s">
        <v>186</v>
      </c>
      <c r="I17" s="258"/>
      <c r="J17" s="258"/>
      <c r="K17" s="245" t="s">
        <v>5</v>
      </c>
    </row>
    <row r="18" spans="1:11" ht="15.75">
      <c r="A18" s="162"/>
      <c r="B18" s="162"/>
      <c r="C18" s="284"/>
      <c r="D18" s="245"/>
      <c r="E18" s="21" t="s">
        <v>2</v>
      </c>
      <c r="F18" s="21" t="s">
        <v>1</v>
      </c>
      <c r="G18" s="21" t="s">
        <v>3</v>
      </c>
      <c r="H18" s="21" t="s">
        <v>0</v>
      </c>
      <c r="I18" s="21" t="s">
        <v>1</v>
      </c>
      <c r="J18" s="21" t="s">
        <v>3</v>
      </c>
      <c r="K18" s="245"/>
    </row>
    <row r="19" spans="1:11" ht="15" customHeight="1">
      <c r="A19" s="23" t="s">
        <v>107</v>
      </c>
      <c r="B19" s="90" t="s">
        <v>108</v>
      </c>
      <c r="C19" s="163">
        <v>22522</v>
      </c>
      <c r="D19" s="66" t="s">
        <v>94</v>
      </c>
      <c r="E19" s="22">
        <v>50000</v>
      </c>
      <c r="F19" s="95">
        <v>4.63</v>
      </c>
      <c r="G19" s="116">
        <v>10</v>
      </c>
      <c r="H19" s="71">
        <v>47015</v>
      </c>
      <c r="I19" s="95">
        <f>J19/G19*F19</f>
        <v>4.3535890000000004</v>
      </c>
      <c r="J19" s="95">
        <v>9.4030000000000005</v>
      </c>
      <c r="K19" s="166"/>
    </row>
    <row r="20" spans="1:11" ht="34.5" customHeight="1">
      <c r="A20" s="23" t="s">
        <v>46</v>
      </c>
      <c r="B20" s="90" t="s">
        <v>109</v>
      </c>
      <c r="C20" s="163">
        <v>22522</v>
      </c>
      <c r="D20" s="66" t="s">
        <v>110</v>
      </c>
      <c r="E20" s="22">
        <v>1</v>
      </c>
      <c r="F20" s="95">
        <v>2.31</v>
      </c>
      <c r="G20" s="116">
        <v>5</v>
      </c>
      <c r="H20" s="71">
        <v>1</v>
      </c>
      <c r="I20" s="95">
        <f>J20/G20*F20</f>
        <v>2.2822800000000001</v>
      </c>
      <c r="J20" s="95">
        <v>4.9400000000000004</v>
      </c>
      <c r="K20" s="166"/>
    </row>
    <row r="21" spans="1:11" ht="18.75">
      <c r="A21" s="165"/>
      <c r="B21" s="167" t="s">
        <v>28</v>
      </c>
      <c r="C21" s="168"/>
      <c r="D21" s="168"/>
      <c r="E21" s="168"/>
      <c r="F21" s="239">
        <v>6.94</v>
      </c>
      <c r="G21" s="240">
        <v>15</v>
      </c>
      <c r="H21" s="241">
        <v>0</v>
      </c>
      <c r="I21" s="241">
        <f>SUM(I19:I20)</f>
        <v>6.6358690000000005</v>
      </c>
      <c r="J21" s="241">
        <f>SUM(J19:J20)</f>
        <v>14.343</v>
      </c>
      <c r="K21" s="169"/>
    </row>
    <row r="22" spans="1:11" ht="27.75" customHeight="1">
      <c r="A22" s="70"/>
      <c r="F22" s="235" t="s">
        <v>199</v>
      </c>
      <c r="G22" s="148"/>
      <c r="I22" s="52"/>
      <c r="J22" s="10"/>
    </row>
    <row r="23" spans="1:11" ht="12" customHeight="1">
      <c r="A23" s="52"/>
      <c r="C23" s="9"/>
      <c r="F23" s="236" t="s">
        <v>198</v>
      </c>
      <c r="G23" s="149"/>
      <c r="H23" s="10"/>
      <c r="I23" s="10"/>
      <c r="J23" s="10"/>
    </row>
    <row r="24" spans="1:11" ht="27.75" customHeight="1">
      <c r="B24" s="70" t="s">
        <v>15</v>
      </c>
      <c r="C24" s="70"/>
      <c r="D24" s="198"/>
      <c r="E24" s="70" t="s">
        <v>158</v>
      </c>
      <c r="F24" s="70"/>
      <c r="G24" s="106"/>
      <c r="H24" s="199" t="s">
        <v>6</v>
      </c>
      <c r="I24" s="106"/>
      <c r="J24" s="146"/>
    </row>
    <row r="25" spans="1:11" ht="22.5">
      <c r="B25" s="52" t="s">
        <v>191</v>
      </c>
      <c r="C25" s="87"/>
      <c r="D25" s="86"/>
      <c r="E25" s="52" t="s">
        <v>159</v>
      </c>
      <c r="F25" s="86"/>
      <c r="G25" s="86"/>
      <c r="H25" s="104" t="s">
        <v>19</v>
      </c>
      <c r="I25" s="10"/>
    </row>
    <row r="26" spans="1:11" ht="18">
      <c r="B26" s="102" t="s">
        <v>152</v>
      </c>
      <c r="C26" s="87"/>
      <c r="D26" s="86"/>
      <c r="E26" s="102" t="s">
        <v>160</v>
      </c>
      <c r="F26" s="86"/>
      <c r="G26" s="86"/>
      <c r="H26" s="146" t="s">
        <v>27</v>
      </c>
      <c r="I26" s="146"/>
    </row>
    <row r="27" spans="1:11" ht="18">
      <c r="B27" s="102" t="s">
        <v>29</v>
      </c>
      <c r="C27" s="87"/>
      <c r="D27" s="86"/>
      <c r="E27" s="102" t="s">
        <v>29</v>
      </c>
      <c r="F27" s="86"/>
      <c r="G27" s="86"/>
      <c r="H27" s="102" t="s">
        <v>18</v>
      </c>
      <c r="I27" s="86"/>
      <c r="J27" s="6"/>
    </row>
    <row r="29" spans="1:11" ht="19.5" customHeight="1">
      <c r="D29" s="9"/>
      <c r="E29" s="5"/>
      <c r="F29" s="5"/>
      <c r="G29" s="5"/>
    </row>
    <row r="30" spans="1:11" ht="21" customHeight="1">
      <c r="C30" s="1"/>
      <c r="D30" s="11"/>
      <c r="E30" s="12"/>
      <c r="F30" s="11"/>
      <c r="G30" s="13"/>
    </row>
    <row r="31" spans="1:11" ht="22.5" customHeight="1"/>
  </sheetData>
  <mergeCells count="20">
    <mergeCell ref="G4:J4"/>
    <mergeCell ref="D17:D18"/>
    <mergeCell ref="D8:E8"/>
    <mergeCell ref="D9:F9"/>
    <mergeCell ref="G11:J11"/>
    <mergeCell ref="A5:F5"/>
    <mergeCell ref="C17:C18"/>
    <mergeCell ref="D16:F16"/>
    <mergeCell ref="G14:J14"/>
    <mergeCell ref="H17:J17"/>
    <mergeCell ref="G12:J12"/>
    <mergeCell ref="G13:J13"/>
    <mergeCell ref="K17:K18"/>
    <mergeCell ref="E17:G17"/>
    <mergeCell ref="I16:K16"/>
    <mergeCell ref="A1:K1"/>
    <mergeCell ref="A2:K2"/>
    <mergeCell ref="A3:B3"/>
    <mergeCell ref="G3:J3"/>
    <mergeCell ref="A4:E4"/>
  </mergeCells>
  <pageMargins left="0.7" right="0.7" top="0.25" bottom="0.2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topLeftCell="A4" workbookViewId="0">
      <selection activeCell="G10" sqref="G10"/>
    </sheetView>
  </sheetViews>
  <sheetFormatPr defaultRowHeight="12.75"/>
  <cols>
    <col min="1" max="1" width="9.85546875" customWidth="1"/>
    <col min="2" max="2" width="11.85546875" customWidth="1"/>
    <col min="3" max="3" width="6.5703125" customWidth="1"/>
    <col min="4" max="4" width="8.140625" customWidth="1"/>
    <col min="5" max="5" width="7.85546875" customWidth="1"/>
    <col min="6" max="7" width="7.42578125" customWidth="1"/>
    <col min="8" max="8" width="7.85546875" customWidth="1"/>
    <col min="9" max="9" width="6.5703125" customWidth="1"/>
    <col min="10" max="10" width="6.7109375" customWidth="1"/>
    <col min="11" max="11" width="28.85546875" customWidth="1"/>
  </cols>
  <sheetData>
    <row r="1" spans="1:11" ht="22.5">
      <c r="A1" s="265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>
      <c r="A2" s="264" t="s">
        <v>184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5">
      <c r="A3" s="246" t="s">
        <v>113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8">
      <c r="A6" s="35" t="s">
        <v>50</v>
      </c>
      <c r="B6" s="35"/>
      <c r="C6" s="35"/>
      <c r="D6" s="35"/>
      <c r="E6" s="35"/>
      <c r="F6" s="35"/>
      <c r="G6" s="75"/>
      <c r="H6" s="64"/>
      <c r="I6" s="38"/>
      <c r="J6" s="38"/>
    </row>
    <row r="7" spans="1:11" ht="15">
      <c r="A7" s="247" t="s">
        <v>202</v>
      </c>
      <c r="B7" s="247"/>
      <c r="C7" s="247"/>
      <c r="D7" s="247"/>
      <c r="E7" s="247"/>
      <c r="F7" s="247"/>
      <c r="G7" s="37"/>
      <c r="H7" s="38"/>
      <c r="I7" s="38"/>
      <c r="J7" s="37"/>
    </row>
    <row r="8" spans="1:11" ht="15">
      <c r="A8" s="39" t="s">
        <v>12</v>
      </c>
      <c r="B8" s="39"/>
      <c r="C8" s="39"/>
      <c r="D8" s="247"/>
      <c r="E8" s="247"/>
      <c r="F8" s="39"/>
      <c r="G8" s="37"/>
      <c r="H8" s="37"/>
      <c r="I8" s="37"/>
      <c r="J8" s="37"/>
    </row>
    <row r="9" spans="1:11" ht="15">
      <c r="A9" s="36" t="s">
        <v>47</v>
      </c>
      <c r="B9" s="36"/>
      <c r="C9" s="36"/>
      <c r="D9" s="247"/>
      <c r="E9" s="247"/>
      <c r="F9" s="247"/>
      <c r="G9" s="35"/>
      <c r="H9" s="35"/>
      <c r="I9" s="35"/>
      <c r="J9" s="35"/>
    </row>
    <row r="10" spans="1:11" ht="15">
      <c r="A10" s="36" t="s">
        <v>116</v>
      </c>
      <c r="B10" s="36"/>
      <c r="C10" s="36"/>
      <c r="D10" s="36"/>
      <c r="E10" s="36"/>
      <c r="F10" s="36"/>
      <c r="G10" s="37"/>
      <c r="H10" s="37"/>
      <c r="I10" s="37"/>
      <c r="J10" s="37"/>
    </row>
    <row r="11" spans="1:11" ht="18.75">
      <c r="A11" s="36" t="s">
        <v>43</v>
      </c>
      <c r="B11" s="36"/>
      <c r="C11" s="36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114</v>
      </c>
      <c r="B12" s="40"/>
      <c r="C12" s="40"/>
      <c r="D12" s="40"/>
      <c r="E12" s="40"/>
      <c r="F12" s="36"/>
      <c r="G12" s="246"/>
      <c r="H12" s="246"/>
      <c r="I12" s="246"/>
      <c r="J12" s="246"/>
      <c r="K12" s="16"/>
    </row>
    <row r="13" spans="1:11" ht="15.75" customHeight="1">
      <c r="A13" s="246" t="s">
        <v>115</v>
      </c>
      <c r="B13" s="246"/>
      <c r="C13" s="246"/>
      <c r="D13" s="246"/>
      <c r="E13" s="246"/>
      <c r="F13" s="36"/>
      <c r="G13" s="136"/>
      <c r="H13" s="136"/>
      <c r="I13" s="286" t="s">
        <v>51</v>
      </c>
      <c r="J13" s="286"/>
      <c r="K13" s="286"/>
    </row>
    <row r="14" spans="1:11" ht="15.75" customHeight="1">
      <c r="A14" s="245" t="s">
        <v>8</v>
      </c>
      <c r="B14" s="282" t="s">
        <v>49</v>
      </c>
      <c r="C14" s="248" t="s">
        <v>17</v>
      </c>
      <c r="D14" s="245" t="s">
        <v>4</v>
      </c>
      <c r="E14" s="287" t="s">
        <v>10</v>
      </c>
      <c r="F14" s="288"/>
      <c r="G14" s="289"/>
      <c r="H14" s="258" t="s">
        <v>186</v>
      </c>
      <c r="I14" s="258"/>
      <c r="J14" s="258"/>
      <c r="K14" s="245" t="s">
        <v>5</v>
      </c>
    </row>
    <row r="15" spans="1:11" ht="15.75">
      <c r="A15" s="245"/>
      <c r="B15" s="282"/>
      <c r="C15" s="267"/>
      <c r="D15" s="245"/>
      <c r="E15" s="21" t="s">
        <v>2</v>
      </c>
      <c r="F15" s="21" t="s">
        <v>1</v>
      </c>
      <c r="G15" s="21" t="s">
        <v>3</v>
      </c>
      <c r="H15" s="21" t="s">
        <v>0</v>
      </c>
      <c r="I15" s="21" t="s">
        <v>1</v>
      </c>
      <c r="J15" s="21" t="s">
        <v>11</v>
      </c>
      <c r="K15" s="245"/>
    </row>
    <row r="16" spans="1:11" ht="15">
      <c r="A16" s="20">
        <v>1</v>
      </c>
      <c r="B16" s="28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11</v>
      </c>
      <c r="I16" s="20">
        <v>12</v>
      </c>
      <c r="J16" s="20">
        <v>13</v>
      </c>
      <c r="K16" s="20">
        <v>14</v>
      </c>
    </row>
    <row r="17" spans="1:11" ht="75">
      <c r="A17" s="22" t="s">
        <v>117</v>
      </c>
      <c r="B17" s="65" t="s">
        <v>118</v>
      </c>
      <c r="C17" s="92">
        <v>31157</v>
      </c>
      <c r="D17" s="66" t="s">
        <v>110</v>
      </c>
      <c r="E17" s="19">
        <v>1</v>
      </c>
      <c r="F17" s="95">
        <v>9.26</v>
      </c>
      <c r="G17" s="22">
        <v>20</v>
      </c>
      <c r="H17" s="22">
        <v>1</v>
      </c>
      <c r="I17" s="95">
        <f>J17/G17*F17</f>
        <v>9.1118399999999991</v>
      </c>
      <c r="J17" s="95">
        <v>19.68</v>
      </c>
      <c r="K17" s="201" t="s">
        <v>165</v>
      </c>
    </row>
    <row r="18" spans="1:11" ht="18">
      <c r="A18" s="68"/>
      <c r="B18" s="34" t="s">
        <v>28</v>
      </c>
      <c r="C18" s="92"/>
      <c r="D18" s="66"/>
      <c r="E18" s="96">
        <v>0</v>
      </c>
      <c r="F18" s="77">
        <v>9.26</v>
      </c>
      <c r="G18" s="126">
        <v>20</v>
      </c>
      <c r="H18" s="161">
        <f>SUM(H17)</f>
        <v>1</v>
      </c>
      <c r="I18" s="77">
        <f>SUM(I17)</f>
        <v>9.1118399999999991</v>
      </c>
      <c r="J18" s="77">
        <f>SUM(J17)</f>
        <v>19.68</v>
      </c>
      <c r="K18" s="17"/>
    </row>
    <row r="19" spans="1:11" ht="19.5">
      <c r="A19" s="214"/>
      <c r="B19" s="215"/>
      <c r="C19" s="215"/>
      <c r="D19" s="232" t="s">
        <v>200</v>
      </c>
      <c r="E19" s="232"/>
      <c r="F19" s="232"/>
      <c r="G19" s="232"/>
      <c r="H19" s="216"/>
      <c r="I19" s="216"/>
      <c r="J19" s="216"/>
      <c r="K19" s="217"/>
    </row>
    <row r="20" spans="1:11" ht="27" customHeight="1">
      <c r="A20" s="42"/>
      <c r="B20" s="176"/>
      <c r="C20" s="218"/>
      <c r="D20" s="203" t="s">
        <v>201</v>
      </c>
      <c r="E20" s="203"/>
      <c r="F20" s="203"/>
      <c r="G20" s="203"/>
      <c r="H20" s="42"/>
      <c r="I20" s="176"/>
      <c r="J20" s="208"/>
      <c r="K20" s="219"/>
    </row>
    <row r="21" spans="1:11" ht="25.5" customHeight="1">
      <c r="A21" s="219"/>
      <c r="B21" s="204" t="s">
        <v>15</v>
      </c>
      <c r="C21" s="205"/>
      <c r="D21" s="33"/>
      <c r="E21" s="285" t="s">
        <v>158</v>
      </c>
      <c r="F21" s="285"/>
      <c r="G21" s="42"/>
      <c r="H21" s="176" t="s">
        <v>6</v>
      </c>
      <c r="I21" s="208"/>
      <c r="J21" s="208"/>
      <c r="K21" s="219"/>
    </row>
    <row r="22" spans="1:11" ht="17.25" customHeight="1">
      <c r="A22" s="33"/>
      <c r="B22" s="176" t="s">
        <v>192</v>
      </c>
      <c r="C22" s="206"/>
      <c r="D22" s="42"/>
      <c r="E22" s="176" t="s">
        <v>169</v>
      </c>
      <c r="F22" s="42"/>
      <c r="G22" s="42"/>
      <c r="H22" s="207" t="s">
        <v>170</v>
      </c>
      <c r="I22" s="176"/>
      <c r="J22" s="176"/>
      <c r="K22" s="33"/>
    </row>
    <row r="23" spans="1:11" ht="16.5">
      <c r="A23" s="42"/>
      <c r="B23" s="209" t="s">
        <v>171</v>
      </c>
      <c r="C23" s="206"/>
      <c r="D23" s="42"/>
      <c r="E23" s="209" t="s">
        <v>172</v>
      </c>
      <c r="F23" s="42"/>
      <c r="G23" s="42"/>
      <c r="H23" s="210" t="s">
        <v>173</v>
      </c>
      <c r="I23" s="209"/>
      <c r="J23" s="42"/>
      <c r="K23" s="42"/>
    </row>
    <row r="24" spans="1:11" ht="16.5">
      <c r="A24" s="42"/>
      <c r="B24" s="209" t="s">
        <v>29</v>
      </c>
      <c r="C24" s="206"/>
      <c r="D24" s="42"/>
      <c r="E24" s="209" t="s">
        <v>29</v>
      </c>
      <c r="F24" s="42"/>
      <c r="G24" s="42"/>
      <c r="H24" s="209" t="s">
        <v>18</v>
      </c>
      <c r="I24" s="42"/>
      <c r="J24" s="42"/>
      <c r="K24" s="42"/>
    </row>
  </sheetData>
  <mergeCells count="22">
    <mergeCell ref="A1:K1"/>
    <mergeCell ref="A2:K2"/>
    <mergeCell ref="A3:B3"/>
    <mergeCell ref="G3:J3"/>
    <mergeCell ref="A4:E4"/>
    <mergeCell ref="G4:J4"/>
    <mergeCell ref="H14:J14"/>
    <mergeCell ref="A5:F5"/>
    <mergeCell ref="A7:F7"/>
    <mergeCell ref="D8:E8"/>
    <mergeCell ref="D9:F9"/>
    <mergeCell ref="G11:J11"/>
    <mergeCell ref="E21:F21"/>
    <mergeCell ref="K14:K15"/>
    <mergeCell ref="I13:K13"/>
    <mergeCell ref="G12:J12"/>
    <mergeCell ref="A13:E13"/>
    <mergeCell ref="A14:A15"/>
    <mergeCell ref="B14:B15"/>
    <mergeCell ref="C14:C15"/>
    <mergeCell ref="D14:D15"/>
    <mergeCell ref="E14:G1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topLeftCell="A7" workbookViewId="0">
      <selection activeCell="D12" sqref="D12"/>
    </sheetView>
  </sheetViews>
  <sheetFormatPr defaultRowHeight="12.75"/>
  <cols>
    <col min="1" max="1" width="11.7109375" customWidth="1"/>
    <col min="2" max="2" width="32.85546875" customWidth="1"/>
    <col min="3" max="3" width="8" customWidth="1"/>
    <col min="4" max="4" width="5.42578125" customWidth="1"/>
    <col min="5" max="5" width="8.28515625" customWidth="1"/>
    <col min="7" max="7" width="8.5703125" customWidth="1"/>
    <col min="8" max="8" width="8.42578125" customWidth="1"/>
    <col min="9" max="9" width="6.7109375" customWidth="1"/>
    <col min="10" max="10" width="6.5703125" customWidth="1"/>
    <col min="11" max="11" width="11.42578125" customWidth="1"/>
  </cols>
  <sheetData>
    <row r="1" spans="1:11" ht="21" customHeight="1">
      <c r="A1" s="290" t="s">
        <v>20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12.75" customHeight="1">
      <c r="A2" s="290" t="s">
        <v>184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1" t="s">
        <v>113</v>
      </c>
      <c r="B3" s="291"/>
      <c r="C3" s="181"/>
      <c r="D3" s="181"/>
      <c r="E3" s="181"/>
      <c r="F3" s="181"/>
      <c r="G3" s="292"/>
      <c r="H3" s="292"/>
      <c r="I3" s="292"/>
      <c r="J3" s="292"/>
      <c r="K3" s="182"/>
    </row>
    <row r="4" spans="1:11">
      <c r="A4" s="291" t="s">
        <v>30</v>
      </c>
      <c r="B4" s="291"/>
      <c r="C4" s="291"/>
      <c r="D4" s="291"/>
      <c r="E4" s="291"/>
      <c r="F4" s="181"/>
      <c r="G4" s="292"/>
      <c r="H4" s="292"/>
      <c r="I4" s="292"/>
      <c r="J4" s="292"/>
      <c r="K4" s="182"/>
    </row>
    <row r="5" spans="1:11" ht="16.5">
      <c r="A5" s="246" t="s">
        <v>157</v>
      </c>
      <c r="B5" s="246"/>
      <c r="C5" s="246"/>
      <c r="D5" s="246"/>
      <c r="E5" s="246"/>
      <c r="F5" s="246"/>
      <c r="G5" s="183"/>
      <c r="H5" s="184"/>
      <c r="I5" s="185"/>
      <c r="J5" s="185"/>
      <c r="K5" s="182"/>
    </row>
    <row r="6" spans="1:11" ht="15">
      <c r="A6" s="181" t="s">
        <v>50</v>
      </c>
      <c r="B6" s="181"/>
      <c r="C6" s="181"/>
      <c r="D6" s="181"/>
      <c r="E6" s="181"/>
      <c r="F6" s="181"/>
      <c r="G6" s="183"/>
      <c r="H6" s="184"/>
      <c r="I6" s="185"/>
      <c r="J6" s="185"/>
      <c r="K6" s="182"/>
    </row>
    <row r="7" spans="1:11">
      <c r="A7" s="293" t="s">
        <v>205</v>
      </c>
      <c r="B7" s="293"/>
      <c r="C7" s="293"/>
      <c r="D7" s="293"/>
      <c r="E7" s="293"/>
      <c r="F7" s="293"/>
      <c r="G7" s="180"/>
      <c r="H7" s="185"/>
      <c r="I7" s="185"/>
      <c r="J7" s="180"/>
      <c r="K7" s="182"/>
    </row>
    <row r="8" spans="1:11">
      <c r="A8" s="187" t="s">
        <v>12</v>
      </c>
      <c r="B8" s="187"/>
      <c r="C8" s="187"/>
      <c r="D8" s="293"/>
      <c r="E8" s="293"/>
      <c r="F8" s="187"/>
      <c r="G8" s="180"/>
      <c r="H8" s="180"/>
      <c r="I8" s="180"/>
      <c r="J8" s="180"/>
      <c r="K8" s="182"/>
    </row>
    <row r="9" spans="1:11">
      <c r="A9" s="186" t="s">
        <v>47</v>
      </c>
      <c r="B9" s="186"/>
      <c r="C9" s="186"/>
      <c r="D9" s="293"/>
      <c r="E9" s="293"/>
      <c r="F9" s="293"/>
      <c r="G9" s="181"/>
      <c r="H9" s="181"/>
      <c r="I9" s="181"/>
      <c r="J9" s="181"/>
      <c r="K9" s="182"/>
    </row>
    <row r="10" spans="1:11">
      <c r="A10" s="186" t="s">
        <v>206</v>
      </c>
      <c r="B10" s="186"/>
      <c r="C10" s="186"/>
      <c r="D10" s="186"/>
      <c r="E10" s="186"/>
      <c r="F10" s="186"/>
      <c r="G10" s="180"/>
      <c r="H10" s="180"/>
      <c r="I10" s="180"/>
      <c r="J10" s="180"/>
      <c r="K10" s="182"/>
    </row>
    <row r="11" spans="1:11">
      <c r="A11" s="186" t="s">
        <v>43</v>
      </c>
      <c r="B11" s="186"/>
      <c r="C11" s="186"/>
      <c r="D11" s="186"/>
      <c r="E11" s="186"/>
      <c r="F11" s="186"/>
      <c r="G11" s="291"/>
      <c r="H11" s="291"/>
      <c r="I11" s="291"/>
      <c r="J11" s="291"/>
      <c r="K11" s="181"/>
    </row>
    <row r="12" spans="1:11">
      <c r="A12" s="181" t="s">
        <v>114</v>
      </c>
      <c r="B12" s="182"/>
      <c r="C12" s="182"/>
      <c r="D12" s="182"/>
      <c r="E12" s="182"/>
      <c r="F12" s="186"/>
      <c r="G12" s="291"/>
      <c r="H12" s="291"/>
      <c r="I12" s="291"/>
      <c r="J12" s="291"/>
      <c r="K12" s="185"/>
    </row>
    <row r="13" spans="1:11">
      <c r="A13" s="291" t="s">
        <v>115</v>
      </c>
      <c r="B13" s="291"/>
      <c r="C13" s="291"/>
      <c r="D13" s="291"/>
      <c r="E13" s="291"/>
      <c r="F13" s="186"/>
      <c r="G13" s="188"/>
      <c r="H13" s="188" t="s">
        <v>156</v>
      </c>
      <c r="I13" s="294" t="s">
        <v>24</v>
      </c>
      <c r="J13" s="294"/>
      <c r="K13" s="294"/>
    </row>
    <row r="14" spans="1:11" ht="12.75" customHeight="1">
      <c r="A14" s="295" t="s">
        <v>8</v>
      </c>
      <c r="B14" s="296" t="s">
        <v>49</v>
      </c>
      <c r="C14" s="298" t="s">
        <v>17</v>
      </c>
      <c r="D14" s="295" t="s">
        <v>4</v>
      </c>
      <c r="E14" s="300" t="s">
        <v>10</v>
      </c>
      <c r="F14" s="301"/>
      <c r="G14" s="302"/>
      <c r="H14" s="258" t="s">
        <v>186</v>
      </c>
      <c r="I14" s="258"/>
      <c r="J14" s="258"/>
      <c r="K14" s="295" t="s">
        <v>5</v>
      </c>
    </row>
    <row r="15" spans="1:11" ht="15.75" customHeight="1">
      <c r="A15" s="295"/>
      <c r="B15" s="296"/>
      <c r="C15" s="299"/>
      <c r="D15" s="295"/>
      <c r="E15" s="164" t="s">
        <v>2</v>
      </c>
      <c r="F15" s="164" t="s">
        <v>1</v>
      </c>
      <c r="G15" s="164" t="s">
        <v>3</v>
      </c>
      <c r="H15" s="164" t="s">
        <v>0</v>
      </c>
      <c r="I15" s="164" t="s">
        <v>1</v>
      </c>
      <c r="J15" s="164" t="s">
        <v>11</v>
      </c>
      <c r="K15" s="295"/>
    </row>
    <row r="16" spans="1:11" ht="14.25" customHeight="1">
      <c r="A16" s="20">
        <v>1</v>
      </c>
      <c r="B16" s="28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11</v>
      </c>
      <c r="I16" s="20">
        <v>12</v>
      </c>
      <c r="J16" s="20">
        <v>13</v>
      </c>
      <c r="K16" s="20">
        <v>14</v>
      </c>
    </row>
    <row r="17" spans="1:11" ht="31.5" customHeight="1">
      <c r="A17" s="22" t="s">
        <v>129</v>
      </c>
      <c r="B17" s="242" t="s">
        <v>127</v>
      </c>
      <c r="C17" s="92">
        <v>22522</v>
      </c>
      <c r="D17" s="166" t="s">
        <v>7</v>
      </c>
      <c r="E17" s="177">
        <v>1</v>
      </c>
      <c r="F17" s="95">
        <v>1.85</v>
      </c>
      <c r="G17" s="95">
        <v>0.9</v>
      </c>
      <c r="H17" s="177">
        <v>1</v>
      </c>
      <c r="I17" s="95">
        <f>J17/G17*F17</f>
        <v>1.0277777777777779</v>
      </c>
      <c r="J17" s="95">
        <v>0.5</v>
      </c>
      <c r="K17" s="243"/>
    </row>
    <row r="18" spans="1:11" ht="31.5" customHeight="1">
      <c r="A18" s="22" t="s">
        <v>130</v>
      </c>
      <c r="B18" s="242" t="s">
        <v>128</v>
      </c>
      <c r="C18" s="92">
        <v>22522</v>
      </c>
      <c r="D18" s="166" t="s">
        <v>7</v>
      </c>
      <c r="E18" s="177">
        <v>1</v>
      </c>
      <c r="F18" s="95">
        <v>0.92</v>
      </c>
      <c r="G18" s="95">
        <v>0.45</v>
      </c>
      <c r="H18" s="177">
        <v>1</v>
      </c>
      <c r="I18" s="95">
        <v>0.92</v>
      </c>
      <c r="J18" s="95">
        <v>0.45</v>
      </c>
      <c r="K18" s="243"/>
    </row>
    <row r="19" spans="1:11" ht="15" customHeight="1">
      <c r="A19" s="22" t="s">
        <v>132</v>
      </c>
      <c r="B19" s="242" t="s">
        <v>131</v>
      </c>
      <c r="C19" s="92">
        <v>22522</v>
      </c>
      <c r="D19" s="166" t="s">
        <v>7</v>
      </c>
      <c r="E19" s="177">
        <v>1</v>
      </c>
      <c r="F19" s="95">
        <v>1.85</v>
      </c>
      <c r="G19" s="95">
        <v>0.9</v>
      </c>
      <c r="H19" s="177">
        <v>1</v>
      </c>
      <c r="I19" s="95">
        <f>J19/G19*F19</f>
        <v>1.7266666666666666</v>
      </c>
      <c r="J19" s="95">
        <v>0.84</v>
      </c>
      <c r="K19" s="243"/>
    </row>
    <row r="20" spans="1:11" ht="25.5" customHeight="1">
      <c r="A20" s="22" t="s">
        <v>134</v>
      </c>
      <c r="B20" s="242" t="s">
        <v>133</v>
      </c>
      <c r="C20" s="92">
        <v>22522</v>
      </c>
      <c r="D20" s="166" t="s">
        <v>7</v>
      </c>
      <c r="E20" s="177">
        <v>1</v>
      </c>
      <c r="F20" s="95">
        <v>20.53</v>
      </c>
      <c r="G20" s="95">
        <v>10</v>
      </c>
      <c r="H20" s="177">
        <v>1</v>
      </c>
      <c r="I20" s="95">
        <v>20.53</v>
      </c>
      <c r="J20" s="95">
        <v>10</v>
      </c>
      <c r="K20" s="243"/>
    </row>
    <row r="21" spans="1:11" ht="15" customHeight="1">
      <c r="A21" s="22" t="s">
        <v>136</v>
      </c>
      <c r="B21" s="242" t="s">
        <v>135</v>
      </c>
      <c r="C21" s="92">
        <v>22522</v>
      </c>
      <c r="D21" s="166" t="s">
        <v>7</v>
      </c>
      <c r="E21" s="177">
        <v>1</v>
      </c>
      <c r="F21" s="95">
        <v>1.03</v>
      </c>
      <c r="G21" s="95">
        <v>0.5</v>
      </c>
      <c r="H21" s="177">
        <v>1</v>
      </c>
      <c r="I21" s="95">
        <v>1.03</v>
      </c>
      <c r="J21" s="95">
        <v>0.5</v>
      </c>
      <c r="K21" s="243"/>
    </row>
    <row r="22" spans="1:11" ht="15.75" customHeight="1">
      <c r="A22" s="22" t="s">
        <v>138</v>
      </c>
      <c r="B22" s="242" t="s">
        <v>137</v>
      </c>
      <c r="C22" s="92">
        <v>22522</v>
      </c>
      <c r="D22" s="166" t="s">
        <v>7</v>
      </c>
      <c r="E22" s="177">
        <v>1</v>
      </c>
      <c r="F22" s="95">
        <v>0.31</v>
      </c>
      <c r="G22" s="95">
        <v>0.15</v>
      </c>
      <c r="H22" s="177">
        <v>1</v>
      </c>
      <c r="I22" s="95">
        <v>0.31</v>
      </c>
      <c r="J22" s="95">
        <v>0.15</v>
      </c>
      <c r="K22" s="243"/>
    </row>
    <row r="23" spans="1:11" ht="13.5" customHeight="1">
      <c r="A23" s="22" t="s">
        <v>140</v>
      </c>
      <c r="B23" s="242" t="s">
        <v>139</v>
      </c>
      <c r="C23" s="92">
        <v>22522</v>
      </c>
      <c r="D23" s="166" t="s">
        <v>7</v>
      </c>
      <c r="E23" s="177">
        <v>2</v>
      </c>
      <c r="F23" s="95">
        <v>1.03</v>
      </c>
      <c r="G23" s="95">
        <v>0.5</v>
      </c>
      <c r="H23" s="177">
        <v>2</v>
      </c>
      <c r="I23" s="95">
        <v>1.03</v>
      </c>
      <c r="J23" s="95">
        <v>0.5</v>
      </c>
      <c r="K23" s="243"/>
    </row>
    <row r="24" spans="1:11" ht="15.75" customHeight="1">
      <c r="A24" s="22" t="s">
        <v>142</v>
      </c>
      <c r="B24" s="242" t="s">
        <v>141</v>
      </c>
      <c r="C24" s="92">
        <v>22522</v>
      </c>
      <c r="D24" s="166" t="s">
        <v>7</v>
      </c>
      <c r="E24" s="177">
        <v>10000</v>
      </c>
      <c r="F24" s="95">
        <v>10.27</v>
      </c>
      <c r="G24" s="95">
        <v>5</v>
      </c>
      <c r="H24" s="177">
        <v>10000</v>
      </c>
      <c r="I24" s="95">
        <v>10.27</v>
      </c>
      <c r="J24" s="95">
        <v>5</v>
      </c>
      <c r="K24" s="243"/>
    </row>
    <row r="25" spans="1:11" ht="15">
      <c r="A25" s="22"/>
      <c r="B25" s="242"/>
      <c r="C25" s="92"/>
      <c r="D25" s="166"/>
      <c r="E25" s="177"/>
      <c r="F25" s="95">
        <f>SUM(F17:F24)</f>
        <v>37.790000000000006</v>
      </c>
      <c r="G25" s="95">
        <f>SUM(G17:G24)</f>
        <v>18.399999999999999</v>
      </c>
      <c r="H25" s="22"/>
      <c r="I25" s="195">
        <f>SUM(I17:I24)</f>
        <v>36.844444444444449</v>
      </c>
      <c r="J25" s="95">
        <f>SUM(J17:J24)</f>
        <v>17.939999999999998</v>
      </c>
      <c r="K25" s="243"/>
    </row>
    <row r="26" spans="1:11" ht="15">
      <c r="A26" s="178"/>
      <c r="B26" s="179"/>
      <c r="C26" s="179"/>
      <c r="D26" s="189" t="s">
        <v>207</v>
      </c>
      <c r="E26" s="189"/>
      <c r="F26" s="189"/>
      <c r="G26" s="189"/>
      <c r="H26" s="190"/>
      <c r="I26" s="190"/>
      <c r="J26" s="190"/>
      <c r="K26" s="179"/>
    </row>
    <row r="27" spans="1:11" ht="15">
      <c r="A27" s="182"/>
      <c r="B27" s="180"/>
      <c r="C27" s="191"/>
      <c r="D27" s="192" t="s">
        <v>208</v>
      </c>
      <c r="E27" s="192"/>
      <c r="F27" s="192"/>
      <c r="G27" s="192"/>
      <c r="H27" s="182"/>
      <c r="I27" s="180"/>
      <c r="J27" s="193"/>
      <c r="K27" s="194"/>
    </row>
    <row r="28" spans="1:11" ht="17.25" customHeight="1">
      <c r="A28" s="211" t="s">
        <v>15</v>
      </c>
      <c r="B28" s="40"/>
      <c r="C28" s="141"/>
      <c r="D28" s="37"/>
      <c r="E28" s="297" t="s">
        <v>158</v>
      </c>
      <c r="F28" s="297"/>
      <c r="G28" s="40"/>
      <c r="H28" s="132" t="s">
        <v>6</v>
      </c>
      <c r="I28" s="40"/>
      <c r="J28" s="132"/>
      <c r="K28" s="132"/>
    </row>
    <row r="29" spans="1:11" ht="18">
      <c r="A29" s="132" t="s">
        <v>193</v>
      </c>
      <c r="B29" s="40"/>
      <c r="C29" s="132" t="s">
        <v>174</v>
      </c>
      <c r="D29" s="40"/>
      <c r="F29" s="40"/>
      <c r="G29" s="40"/>
      <c r="H29" s="134" t="s">
        <v>175</v>
      </c>
      <c r="I29" s="133"/>
      <c r="J29" s="212"/>
      <c r="K29" s="212"/>
    </row>
    <row r="30" spans="1:11" ht="15">
      <c r="A30" s="135" t="s">
        <v>176</v>
      </c>
      <c r="B30" s="40"/>
      <c r="C30" s="135" t="s">
        <v>177</v>
      </c>
      <c r="D30" s="40"/>
      <c r="F30" s="40"/>
      <c r="G30" s="40"/>
      <c r="H30" s="213" t="s">
        <v>178</v>
      </c>
      <c r="I30" s="213"/>
      <c r="J30" s="40"/>
      <c r="K30" s="40"/>
    </row>
    <row r="31" spans="1:11" ht="15">
      <c r="A31" s="135" t="s">
        <v>29</v>
      </c>
      <c r="B31" s="40"/>
      <c r="C31" s="135" t="s">
        <v>29</v>
      </c>
      <c r="D31" s="40"/>
      <c r="F31" s="40"/>
      <c r="G31" s="40"/>
      <c r="H31" s="135" t="s">
        <v>18</v>
      </c>
      <c r="I31" s="40"/>
      <c r="J31" s="40"/>
      <c r="K31" s="40"/>
    </row>
    <row r="32" spans="1:11" ht="15">
      <c r="A32" s="84"/>
      <c r="B32" s="84"/>
      <c r="C32" s="40"/>
      <c r="D32" s="40"/>
      <c r="E32" s="40"/>
      <c r="F32" s="40"/>
      <c r="G32" s="40"/>
      <c r="H32" s="40"/>
      <c r="I32" s="40"/>
    </row>
  </sheetData>
  <mergeCells count="22">
    <mergeCell ref="A5:F5"/>
    <mergeCell ref="A7:F7"/>
    <mergeCell ref="D8:E8"/>
    <mergeCell ref="C14:C15"/>
    <mergeCell ref="D14:D15"/>
    <mergeCell ref="E14:G14"/>
    <mergeCell ref="D9:F9"/>
    <mergeCell ref="G11:J11"/>
    <mergeCell ref="I13:K13"/>
    <mergeCell ref="A14:A15"/>
    <mergeCell ref="B14:B15"/>
    <mergeCell ref="E28:F28"/>
    <mergeCell ref="G12:J12"/>
    <mergeCell ref="A13:E13"/>
    <mergeCell ref="H14:J14"/>
    <mergeCell ref="K14:K15"/>
    <mergeCell ref="A1:K1"/>
    <mergeCell ref="A2:K2"/>
    <mergeCell ref="A3:B3"/>
    <mergeCell ref="G3:J3"/>
    <mergeCell ref="A4:E4"/>
    <mergeCell ref="G4:J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topLeftCell="A13" workbookViewId="0">
      <selection activeCell="E20" sqref="E20"/>
    </sheetView>
  </sheetViews>
  <sheetFormatPr defaultRowHeight="12.75"/>
  <cols>
    <col min="1" max="1" width="10.5703125" customWidth="1"/>
    <col min="2" max="2" width="30.28515625" customWidth="1"/>
    <col min="4" max="4" width="6.42578125" customWidth="1"/>
    <col min="5" max="5" width="8.7109375" customWidth="1"/>
    <col min="6" max="6" width="7.7109375" customWidth="1"/>
    <col min="7" max="7" width="6.5703125" customWidth="1"/>
    <col min="8" max="9" width="7.7109375" customWidth="1"/>
    <col min="10" max="10" width="6.85546875" customWidth="1"/>
    <col min="11" max="11" width="10.42578125" customWidth="1"/>
  </cols>
  <sheetData>
    <row r="1" spans="1:11" ht="22.5">
      <c r="A1" s="265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9.5">
      <c r="A2" s="264" t="s">
        <v>184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5">
      <c r="A3" s="246" t="s">
        <v>113</v>
      </c>
      <c r="B3" s="246"/>
      <c r="C3" s="35"/>
      <c r="D3" s="35"/>
      <c r="E3" s="35"/>
      <c r="F3" s="35"/>
      <c r="G3" s="255"/>
      <c r="H3" s="255"/>
      <c r="I3" s="255"/>
      <c r="J3" s="255"/>
    </row>
    <row r="4" spans="1:11" ht="15">
      <c r="A4" s="246" t="s">
        <v>30</v>
      </c>
      <c r="B4" s="246"/>
      <c r="C4" s="246"/>
      <c r="D4" s="246"/>
      <c r="E4" s="246"/>
      <c r="F4" s="35"/>
      <c r="G4" s="255"/>
      <c r="H4" s="255"/>
      <c r="I4" s="255"/>
      <c r="J4" s="255"/>
    </row>
    <row r="5" spans="1:11" ht="18">
      <c r="A5" s="246" t="s">
        <v>157</v>
      </c>
      <c r="B5" s="246"/>
      <c r="C5" s="246"/>
      <c r="D5" s="246"/>
      <c r="E5" s="246"/>
      <c r="F5" s="246"/>
      <c r="G5" s="75"/>
      <c r="H5" s="64"/>
      <c r="I5" s="38"/>
      <c r="J5" s="38"/>
    </row>
    <row r="6" spans="1:11" ht="18">
      <c r="A6" s="35" t="s">
        <v>50</v>
      </c>
      <c r="B6" s="35"/>
      <c r="C6" s="35"/>
      <c r="D6" s="35"/>
      <c r="E6" s="35"/>
      <c r="F6" s="35"/>
      <c r="G6" s="75"/>
      <c r="H6" s="64"/>
      <c r="I6" s="38"/>
      <c r="J6" s="38"/>
    </row>
    <row r="7" spans="1:11" ht="15">
      <c r="A7" s="247" t="s">
        <v>155</v>
      </c>
      <c r="B7" s="247"/>
      <c r="C7" s="247"/>
      <c r="D7" s="247"/>
      <c r="E7" s="247"/>
      <c r="F7" s="247"/>
      <c r="G7" s="37"/>
      <c r="H7" s="38"/>
      <c r="I7" s="38"/>
      <c r="J7" s="37"/>
    </row>
    <row r="8" spans="1:11" ht="15">
      <c r="A8" s="39" t="s">
        <v>12</v>
      </c>
      <c r="B8" s="39"/>
      <c r="C8" s="39"/>
      <c r="D8" s="247"/>
      <c r="E8" s="247"/>
      <c r="F8" s="39"/>
      <c r="G8" s="37"/>
      <c r="H8" s="37"/>
      <c r="I8" s="37"/>
      <c r="J8" s="37"/>
    </row>
    <row r="9" spans="1:11" ht="15">
      <c r="A9" s="36" t="s">
        <v>47</v>
      </c>
      <c r="B9" s="36"/>
      <c r="C9" s="36"/>
      <c r="D9" s="247"/>
      <c r="E9" s="247"/>
      <c r="F9" s="247"/>
      <c r="G9" s="35"/>
      <c r="H9" s="35"/>
      <c r="I9" s="35"/>
      <c r="J9" s="35"/>
    </row>
    <row r="10" spans="1:11" ht="15">
      <c r="A10" s="36" t="s">
        <v>144</v>
      </c>
      <c r="B10" s="36"/>
      <c r="C10" s="36"/>
      <c r="D10" s="36"/>
      <c r="E10" s="36"/>
      <c r="F10" s="36"/>
      <c r="G10" s="37"/>
      <c r="H10" s="37"/>
      <c r="I10" s="37"/>
      <c r="J10" s="37"/>
    </row>
    <row r="11" spans="1:11" ht="18.75">
      <c r="A11" s="36" t="s">
        <v>43</v>
      </c>
      <c r="B11" s="36"/>
      <c r="C11" s="36"/>
      <c r="D11" s="36"/>
      <c r="E11" s="36"/>
      <c r="F11" s="36"/>
      <c r="G11" s="246"/>
      <c r="H11" s="246"/>
      <c r="I11" s="246"/>
      <c r="J11" s="246"/>
      <c r="K11" s="59"/>
    </row>
    <row r="12" spans="1:11" ht="18.75">
      <c r="A12" s="35" t="s">
        <v>114</v>
      </c>
      <c r="B12" s="40"/>
      <c r="C12" s="40"/>
      <c r="D12" s="40"/>
      <c r="E12" s="40"/>
      <c r="F12" s="36"/>
      <c r="G12" s="246"/>
      <c r="H12" s="246"/>
      <c r="I12" s="246"/>
      <c r="J12" s="246"/>
      <c r="K12" s="16"/>
    </row>
    <row r="13" spans="1:11" ht="15">
      <c r="A13" s="246" t="s">
        <v>115</v>
      </c>
      <c r="B13" s="246"/>
      <c r="C13" s="246"/>
      <c r="D13" s="246"/>
      <c r="E13" s="246"/>
      <c r="F13" s="36"/>
      <c r="G13" s="136"/>
      <c r="H13" s="136"/>
      <c r="I13" s="286" t="s">
        <v>153</v>
      </c>
      <c r="J13" s="286"/>
      <c r="K13" s="286"/>
    </row>
    <row r="14" spans="1:11" ht="15.75" customHeight="1">
      <c r="A14" s="245" t="s">
        <v>8</v>
      </c>
      <c r="B14" s="282" t="s">
        <v>49</v>
      </c>
      <c r="C14" s="248" t="s">
        <v>17</v>
      </c>
      <c r="D14" s="245" t="s">
        <v>4</v>
      </c>
      <c r="E14" s="287" t="s">
        <v>10</v>
      </c>
      <c r="F14" s="288"/>
      <c r="G14" s="289"/>
      <c r="H14" s="258" t="s">
        <v>186</v>
      </c>
      <c r="I14" s="258"/>
      <c r="J14" s="258"/>
      <c r="K14" s="245" t="s">
        <v>5</v>
      </c>
    </row>
    <row r="15" spans="1:11" ht="15.75">
      <c r="A15" s="245"/>
      <c r="B15" s="282"/>
      <c r="C15" s="267"/>
      <c r="D15" s="245"/>
      <c r="E15" s="21" t="s">
        <v>2</v>
      </c>
      <c r="F15" s="21" t="s">
        <v>1</v>
      </c>
      <c r="G15" s="21" t="s">
        <v>3</v>
      </c>
      <c r="H15" s="21" t="s">
        <v>0</v>
      </c>
      <c r="I15" s="21" t="s">
        <v>1</v>
      </c>
      <c r="J15" s="21" t="s">
        <v>11</v>
      </c>
      <c r="K15" s="245"/>
    </row>
    <row r="16" spans="1:11" ht="15">
      <c r="A16" s="20">
        <v>1</v>
      </c>
      <c r="B16" s="28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11</v>
      </c>
      <c r="I16" s="20">
        <v>12</v>
      </c>
      <c r="J16" s="20">
        <v>13</v>
      </c>
      <c r="K16" s="20">
        <v>14</v>
      </c>
    </row>
    <row r="17" spans="1:11" ht="17.25" customHeight="1">
      <c r="A17" s="22" t="s">
        <v>120</v>
      </c>
      <c r="B17" s="65" t="s">
        <v>119</v>
      </c>
      <c r="C17" s="92">
        <v>31157</v>
      </c>
      <c r="D17" s="66" t="s">
        <v>65</v>
      </c>
      <c r="E17" s="19">
        <v>1</v>
      </c>
      <c r="F17" s="95">
        <v>0.62</v>
      </c>
      <c r="G17" s="22">
        <v>0.3</v>
      </c>
      <c r="H17" s="19">
        <v>1</v>
      </c>
      <c r="I17" s="95">
        <f>J17/G17*F17</f>
        <v>0.59933333333333338</v>
      </c>
      <c r="J17" s="95">
        <v>0.28999999999999998</v>
      </c>
      <c r="K17" s="127"/>
    </row>
    <row r="18" spans="1:11" ht="15">
      <c r="A18" s="22" t="s">
        <v>121</v>
      </c>
      <c r="B18" s="65" t="s">
        <v>108</v>
      </c>
      <c r="C18" s="92">
        <v>31157</v>
      </c>
      <c r="D18" s="66" t="s">
        <v>143</v>
      </c>
      <c r="E18" s="177">
        <v>25000</v>
      </c>
      <c r="F18" s="95">
        <v>10.27</v>
      </c>
      <c r="G18" s="22">
        <v>5</v>
      </c>
      <c r="H18" s="177">
        <v>21110</v>
      </c>
      <c r="I18" s="95">
        <f>J18/G18*F18</f>
        <v>8.6678799999999985</v>
      </c>
      <c r="J18" s="95">
        <v>4.22</v>
      </c>
      <c r="K18" s="127"/>
    </row>
    <row r="19" spans="1:11" ht="19.5" customHeight="1">
      <c r="A19" s="22" t="s">
        <v>122</v>
      </c>
      <c r="B19" s="65" t="s">
        <v>168</v>
      </c>
      <c r="C19" s="92">
        <v>31157</v>
      </c>
      <c r="D19" s="66" t="s">
        <v>7</v>
      </c>
      <c r="E19" s="19">
        <v>1</v>
      </c>
      <c r="F19" s="95">
        <v>10.27</v>
      </c>
      <c r="G19" s="22">
        <v>5</v>
      </c>
      <c r="H19" s="19">
        <v>1</v>
      </c>
      <c r="I19" s="95">
        <f>J19/G19*F19</f>
        <v>10.22892</v>
      </c>
      <c r="J19" s="95">
        <v>4.9800000000000004</v>
      </c>
      <c r="K19" s="127"/>
    </row>
    <row r="20" spans="1:11" ht="30">
      <c r="A20" s="22" t="s">
        <v>124</v>
      </c>
      <c r="B20" s="65" t="s">
        <v>123</v>
      </c>
      <c r="C20" s="92">
        <v>31159</v>
      </c>
      <c r="D20" s="66" t="s">
        <v>7</v>
      </c>
      <c r="E20" s="19">
        <v>1</v>
      </c>
      <c r="F20" s="95">
        <v>10.27</v>
      </c>
      <c r="G20" s="22">
        <v>5</v>
      </c>
      <c r="H20" s="19">
        <v>1</v>
      </c>
      <c r="I20" s="95">
        <v>10.27</v>
      </c>
      <c r="J20" s="22">
        <v>5</v>
      </c>
      <c r="K20" s="127"/>
    </row>
    <row r="21" spans="1:11" ht="18">
      <c r="A21" s="22" t="s">
        <v>126</v>
      </c>
      <c r="B21" s="65" t="s">
        <v>125</v>
      </c>
      <c r="C21" s="92">
        <v>31159</v>
      </c>
      <c r="D21" s="66" t="s">
        <v>7</v>
      </c>
      <c r="E21" s="19">
        <v>1</v>
      </c>
      <c r="F21" s="95">
        <v>10.27</v>
      </c>
      <c r="G21" s="22">
        <v>5</v>
      </c>
      <c r="H21" s="19">
        <v>1</v>
      </c>
      <c r="I21" s="95">
        <v>10.27</v>
      </c>
      <c r="J21" s="22">
        <v>5</v>
      </c>
      <c r="K21" s="127"/>
    </row>
    <row r="22" spans="1:11" ht="18">
      <c r="A22" s="68"/>
      <c r="B22" s="34"/>
      <c r="C22" s="92"/>
      <c r="D22" s="66"/>
      <c r="E22" s="96"/>
      <c r="F22" s="95">
        <f>SUM(F17:F21)</f>
        <v>41.699999999999996</v>
      </c>
      <c r="G22" s="95">
        <f>SUM(G17:G21)</f>
        <v>20.3</v>
      </c>
      <c r="H22" s="95"/>
      <c r="I22" s="95">
        <f>SUM(I17:I21)</f>
        <v>40.036133333333332</v>
      </c>
      <c r="J22" s="95">
        <f>SUM(J17:J21)</f>
        <v>19.490000000000002</v>
      </c>
      <c r="K22" s="17"/>
    </row>
    <row r="23" spans="1:11" ht="15" customHeight="1">
      <c r="A23" s="2"/>
      <c r="B23" s="3"/>
      <c r="C23" s="3"/>
      <c r="D23" s="202" t="s">
        <v>204</v>
      </c>
      <c r="E23" s="202"/>
      <c r="F23" s="202"/>
      <c r="G23" s="202"/>
      <c r="H23" s="6"/>
      <c r="I23" s="6"/>
      <c r="J23" s="6"/>
      <c r="K23" s="4"/>
    </row>
    <row r="24" spans="1:11" ht="21" customHeight="1">
      <c r="B24" s="176"/>
      <c r="C24" s="8"/>
      <c r="D24" s="203" t="s">
        <v>203</v>
      </c>
      <c r="E24" s="203"/>
      <c r="F24" s="203"/>
      <c r="G24" s="203"/>
      <c r="I24" s="52"/>
      <c r="J24" s="10"/>
      <c r="K24" s="7"/>
    </row>
    <row r="25" spans="1:11" ht="16.5" customHeight="1">
      <c r="A25" s="1"/>
      <c r="B25" s="107" t="s">
        <v>15</v>
      </c>
      <c r="C25" s="40"/>
      <c r="D25" s="303" t="s">
        <v>158</v>
      </c>
      <c r="E25" s="303"/>
      <c r="H25" s="86"/>
      <c r="I25" s="52" t="s">
        <v>6</v>
      </c>
      <c r="J25" s="86"/>
      <c r="K25" s="1"/>
    </row>
    <row r="26" spans="1:11" ht="24.75" customHeight="1">
      <c r="B26" s="52" t="s">
        <v>191</v>
      </c>
      <c r="C26" s="40"/>
      <c r="D26" s="52" t="s">
        <v>159</v>
      </c>
      <c r="E26" s="86"/>
      <c r="H26" s="86"/>
      <c r="I26" s="104" t="s">
        <v>19</v>
      </c>
      <c r="J26" s="10"/>
    </row>
    <row r="27" spans="1:11" ht="18">
      <c r="B27" s="102" t="s">
        <v>152</v>
      </c>
      <c r="C27" s="40"/>
      <c r="D27" s="102" t="s">
        <v>160</v>
      </c>
      <c r="E27" s="86"/>
      <c r="H27" s="86"/>
      <c r="I27" s="146" t="s">
        <v>27</v>
      </c>
      <c r="J27" s="146"/>
    </row>
    <row r="28" spans="1:11" ht="18">
      <c r="B28" s="102" t="s">
        <v>29</v>
      </c>
      <c r="C28" s="40"/>
      <c r="D28" s="102" t="s">
        <v>29</v>
      </c>
      <c r="E28" s="86"/>
      <c r="H28" s="86"/>
      <c r="I28" s="102" t="s">
        <v>18</v>
      </c>
      <c r="J28" s="86"/>
    </row>
    <row r="29" spans="1:11" ht="15">
      <c r="B29" s="84"/>
      <c r="C29" s="84"/>
      <c r="F29" s="40"/>
      <c r="G29" s="40"/>
      <c r="H29" s="40"/>
      <c r="I29" s="40"/>
      <c r="J29" s="40"/>
    </row>
  </sheetData>
  <mergeCells count="22">
    <mergeCell ref="A5:F5"/>
    <mergeCell ref="A7:F7"/>
    <mergeCell ref="D8:E8"/>
    <mergeCell ref="C14:C15"/>
    <mergeCell ref="D14:D15"/>
    <mergeCell ref="E14:G14"/>
    <mergeCell ref="D9:F9"/>
    <mergeCell ref="G11:J11"/>
    <mergeCell ref="I13:K13"/>
    <mergeCell ref="A14:A15"/>
    <mergeCell ref="B14:B15"/>
    <mergeCell ref="D25:E25"/>
    <mergeCell ref="G12:J12"/>
    <mergeCell ref="A13:E13"/>
    <mergeCell ref="H14:J14"/>
    <mergeCell ref="K14:K15"/>
    <mergeCell ref="A1:K1"/>
    <mergeCell ref="A2:K2"/>
    <mergeCell ref="A3:B3"/>
    <mergeCell ref="G3:J3"/>
    <mergeCell ref="A4:E4"/>
    <mergeCell ref="G4:J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शाराश</vt:lpstr>
      <vt:lpstr>CF</vt:lpstr>
      <vt:lpstr>NF</vt:lpstr>
      <vt:lpstr>Silvi</vt:lpstr>
      <vt:lpstr>MAP</vt:lpstr>
      <vt:lpstr>Others</vt:lpstr>
      <vt:lpstr>capital</vt:lpstr>
      <vt:lpstr>Federal Current</vt:lpstr>
      <vt:lpstr>Federal Capital</vt:lpstr>
      <vt:lpstr>Other public construction</vt:lpstr>
    </vt:vector>
  </TitlesOfParts>
  <Company>CFD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dfo dolpa</dc:title>
  <dc:creator>A satisfied Microsoft Office User</dc:creator>
  <cp:lastModifiedBy>Forest</cp:lastModifiedBy>
  <cp:lastPrinted>2021-07-16T05:39:30Z</cp:lastPrinted>
  <dcterms:created xsi:type="dcterms:W3CDTF">2005-05-27T14:42:52Z</dcterms:created>
  <dcterms:modified xsi:type="dcterms:W3CDTF">2021-07-16T05:41:49Z</dcterms:modified>
</cp:coreProperties>
</file>