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डिभिजन वन कार्यालयहरु चालु" sheetId="21" r:id="rId1"/>
    <sheet name="जिबसटी विकास कार्यकंम" sheetId="20" r:id="rId2"/>
    <sheet name="भिजन वन पूजीगत" sheetId="18" r:id="rId3"/>
    <sheet name="रा वा व्य तथा व्यबस्थापन चालु" sheetId="22" r:id="rId4"/>
    <sheet name="रा वन वेबस्थापनपूजिगत" sheetId="23" r:id="rId5"/>
  </sheets>
  <calcPr calcId="144525"/>
</workbook>
</file>

<file path=xl/calcChain.xml><?xml version="1.0" encoding="utf-8"?>
<calcChain xmlns="http://schemas.openxmlformats.org/spreadsheetml/2006/main">
  <c r="G21" i="23" l="1"/>
  <c r="G23" i="23" s="1"/>
  <c r="J21" i="23"/>
  <c r="I17" i="23" s="1"/>
  <c r="M21" i="23"/>
  <c r="L17" i="23" s="1"/>
  <c r="F18" i="23"/>
  <c r="F19" i="23"/>
  <c r="F20" i="23"/>
  <c r="F17" i="23"/>
  <c r="L20" i="23"/>
  <c r="I20" i="23"/>
  <c r="L18" i="23"/>
  <c r="I18" i="23"/>
  <c r="L22" i="18"/>
  <c r="L21" i="18"/>
  <c r="L20" i="18"/>
  <c r="L19" i="18"/>
  <c r="L18" i="18"/>
  <c r="I19" i="18"/>
  <c r="I20" i="18"/>
  <c r="I21" i="18"/>
  <c r="I22" i="18"/>
  <c r="I18" i="18"/>
  <c r="J23" i="18"/>
  <c r="I17" i="18" s="1"/>
  <c r="F18" i="18"/>
  <c r="F19" i="18"/>
  <c r="F20" i="18"/>
  <c r="F21" i="18"/>
  <c r="F22" i="18"/>
  <c r="F17" i="18"/>
  <c r="M23" i="18"/>
  <c r="L17" i="18" s="1"/>
  <c r="G23" i="18"/>
  <c r="M19" i="20"/>
  <c r="G19" i="20"/>
  <c r="K35" i="21"/>
  <c r="H35" i="21"/>
  <c r="M35" i="21"/>
  <c r="G35" i="21"/>
  <c r="H39" i="21"/>
  <c r="J23" i="23" l="1"/>
  <c r="M23" i="23"/>
</calcChain>
</file>

<file path=xl/sharedStrings.xml><?xml version="1.0" encoding="utf-8"?>
<sst xmlns="http://schemas.openxmlformats.org/spreadsheetml/2006/main" count="324" uniqueCount="119">
  <si>
    <t xml:space="preserve">स्विकृत गर्ने </t>
  </si>
  <si>
    <t xml:space="preserve"> तयार गर्ने</t>
  </si>
  <si>
    <t>प्रदेश सरकार</t>
  </si>
  <si>
    <t>प्रगति प्रतिवेदन</t>
  </si>
  <si>
    <t>प्रतिवेदन अवधिः प्रथम चौमासिक</t>
  </si>
  <si>
    <t>३. कार्यक्रम शिर्षकः प्रदेश सरकार</t>
  </si>
  <si>
    <t>१०. श्रोतः प्रदेश सरकार</t>
  </si>
  <si>
    <t>क्रियाकलाप</t>
  </si>
  <si>
    <t>खर्च शीर्षक</t>
  </si>
  <si>
    <t>इकाई</t>
  </si>
  <si>
    <t>बार्षिक कार्य लक्ष्य</t>
  </si>
  <si>
    <t>कैफियत</t>
  </si>
  <si>
    <t>परिमाण</t>
  </si>
  <si>
    <t>भार</t>
  </si>
  <si>
    <t>बजेट</t>
  </si>
  <si>
    <t>क्र सं</t>
  </si>
  <si>
    <t>ख चालू तर्फको खर्च जम्मा</t>
  </si>
  <si>
    <t>कुल जम्मा</t>
  </si>
  <si>
    <t>१. आ.वः ०७8।०७9</t>
  </si>
  <si>
    <t>११. आयोजना सुरु हुने मितिः २०७8।०४।०१</t>
  </si>
  <si>
    <t xml:space="preserve"> १२. आयोजना पुरा हुने मितिः २०७9।०३।३१</t>
  </si>
  <si>
    <t>पटक</t>
  </si>
  <si>
    <t xml:space="preserve">वन, वातावरण  तथा भू-संरक्षण मन्त्रालय </t>
  </si>
  <si>
    <t>बजेट लाखमा</t>
  </si>
  <si>
    <t>पूजीगत प्रथम चौमासिक वित्तिय प्रगतिः  00 प्रतिशत</t>
  </si>
  <si>
    <r>
      <t xml:space="preserve"> २. मन्त्रालयः  वन </t>
    </r>
    <r>
      <rPr>
        <sz val="10"/>
        <color theme="1"/>
        <rFont val="Calibri"/>
        <family val="1"/>
        <scheme val="minor"/>
      </rPr>
      <t>,</t>
    </r>
    <r>
      <rPr>
        <sz val="8"/>
        <color theme="1"/>
        <rFont val="Kalimati"/>
        <charset val="1"/>
      </rPr>
      <t xml:space="preserve"> </t>
    </r>
    <r>
      <rPr>
        <sz val="10"/>
        <color theme="1"/>
        <rFont val="Kalimati"/>
        <charset val="1"/>
      </rPr>
      <t>वातावरण  तथा भू</t>
    </r>
    <r>
      <rPr>
        <sz val="10"/>
        <color theme="1"/>
        <rFont val="Calibri"/>
        <family val="1"/>
        <scheme val="minor"/>
      </rPr>
      <t>-</t>
    </r>
    <r>
      <rPr>
        <sz val="10"/>
        <color theme="1"/>
        <rFont val="Kalimati"/>
        <charset val="1"/>
      </rPr>
      <t>संरक्षण</t>
    </r>
    <r>
      <rPr>
        <sz val="8"/>
        <color theme="1"/>
        <rFont val="Kalimati"/>
        <charset val="1"/>
      </rPr>
      <t xml:space="preserve"> </t>
    </r>
    <r>
      <rPr>
        <sz val="10"/>
        <color theme="1"/>
        <rFont val="Kalimati"/>
        <charset val="1"/>
      </rPr>
      <t xml:space="preserve">मन्त्रालय </t>
    </r>
  </si>
  <si>
    <t>कार्यक्रमको 'कुल जम्मा</t>
  </si>
  <si>
    <t>कार्यक्रम तर्फमात्र</t>
  </si>
  <si>
    <t>कार्यक्रम + प्रशासनिक खर्च समेत</t>
  </si>
  <si>
    <t>प्रथम चौमासिक भौतिक प्रगतिः  80.00 प्रतिशत</t>
  </si>
  <si>
    <t xml:space="preserve">कार्यक्रम बाहेक अन्य सम्पुर्ण प्रशासनिक खर्च एकमुष्ठ तलब, भत्ता, कार्यालय संचालन, मर्मत आदी </t>
  </si>
  <si>
    <t>२.७.१९.२१-सामुदायिक वनमा स्थलगत अभ्यास</t>
  </si>
  <si>
    <t>९. यस बर्षको बजेटः  १५४।६०</t>
  </si>
  <si>
    <t>दोस्रो चौमासिक लक्ष्य</t>
  </si>
  <si>
    <t>दोस्रो चौमासिक सम्म प्रगति</t>
  </si>
  <si>
    <t>हजार</t>
  </si>
  <si>
    <r>
      <t>चालु तर्फको दोस्रो चौमासिक सम्म वित्तिय प्रगतिः   ४२।४५</t>
    </r>
    <r>
      <rPr>
        <sz val="9"/>
        <rFont val="Kalimati"/>
        <charset val="1"/>
      </rPr>
      <t xml:space="preserve">  </t>
    </r>
    <r>
      <rPr>
        <sz val="9"/>
        <color theme="1"/>
        <rFont val="Kalimati"/>
        <charset val="1"/>
      </rPr>
      <t>प्रतिशत</t>
    </r>
  </si>
  <si>
    <t>चालुगत दोस्रो चौमासिक भौतिक प्रगतिः  80.00  प्रतिशत</t>
  </si>
  <si>
    <t xml:space="preserve">चालु </t>
  </si>
  <si>
    <t>३. कार्यक्रम शिर्षकः शँघिय सरकार</t>
  </si>
  <si>
    <t>४. कार्यालयको नामः डिभिजन वनकार्यालय मनाङ</t>
  </si>
  <si>
    <t>४. कार्यालयको नामः डिभिजन वन कार्यालय मनाङ</t>
  </si>
  <si>
    <t>५. स्थानः गण्डकी प्रदेश, मनाङ</t>
  </si>
  <si>
    <t xml:space="preserve">६. कार्यक्रम । आयोजनाको नामः जडिबुटी विकास कार्यकंम </t>
  </si>
  <si>
    <t>७. कार्यालय प्रमुखको नामः  चूडामणि बराल</t>
  </si>
  <si>
    <t>वार्षिक प्रगति पुस्तिका तयारी तथा प्रकाशन</t>
  </si>
  <si>
    <t>८. ब.उ.शि.नं.ः  ३२00200२3</t>
  </si>
  <si>
    <t>१०. श्रोतः शँघ</t>
  </si>
  <si>
    <t>५. स्थानः गण्डकी प्रदेश,मनाङ</t>
  </si>
  <si>
    <t xml:space="preserve">६. कार्यक्रम । आयोजनाको नामः डिभिजन वन कार्यालयहरु </t>
  </si>
  <si>
    <t>डिभिजन वन कार्यालय मनाङ चामे</t>
  </si>
  <si>
    <t>गण्डकी प्रदेश, नेपाल</t>
  </si>
  <si>
    <t>डिभिजन वनकार्यालय मनाङ चामे</t>
  </si>
  <si>
    <t>गण्डकी प्रदेश, पोखरा नेपाल</t>
  </si>
  <si>
    <t>प्रतिवेदन अवधिः दोस्रो चौमासिक</t>
  </si>
  <si>
    <t>८. ब.उ.शि.नं.ः  ३२0९११२२३४</t>
  </si>
  <si>
    <t>९. यस बर्षको बजेटः ६</t>
  </si>
  <si>
    <t>जडिबुटी विरुवा उत्पादन</t>
  </si>
  <si>
    <t xml:space="preserve"> पूजिगत तर्फको खर्च जम्मा</t>
  </si>
  <si>
    <t>पूजीगत दोस्रो चौमासिक वित्तिय प्रगतिः  ६६।६६ प्रतिशत</t>
  </si>
  <si>
    <t>पूजीगत प्रथम चौमासिक भौतिक प्रगतिः  ८0 प्रतिशत</t>
  </si>
  <si>
    <t>पूजिगत</t>
  </si>
  <si>
    <t>विरुवा</t>
  </si>
  <si>
    <t xml:space="preserve">उत्पादन </t>
  </si>
  <si>
    <t>शुरु</t>
  </si>
  <si>
    <t>पुर्ण बहादुर राना</t>
  </si>
  <si>
    <t>रेन्जर</t>
  </si>
  <si>
    <t>चूडामणि बराल</t>
  </si>
  <si>
    <t>डि व अ</t>
  </si>
  <si>
    <t>पूजीगत प्रथम चौमासिक भौतिक प्रगतिः  ०० प्रतिशत</t>
  </si>
  <si>
    <t>प्रथम चौमासिक वित्तिय प्रगतिः  ४२.४५ प्रतिशत</t>
  </si>
  <si>
    <t>पूर्ण बहादुर राना</t>
  </si>
  <si>
    <t>८. ब.उ.शि.नं.ः  ३२00200२4</t>
  </si>
  <si>
    <t>९. यस बर्षको बजेटः  30.08</t>
  </si>
  <si>
    <t>पूजिगत तर्फको खर्च जम्मा</t>
  </si>
  <si>
    <t>३०।०८</t>
  </si>
  <si>
    <t>१९।०८</t>
  </si>
  <si>
    <t>९।४८</t>
  </si>
  <si>
    <t>पूजीगत प्रथम चौमासिक वित्तिय प्रगतिः  ३१।५१प्रतिशत</t>
  </si>
  <si>
    <t>पूजीगत प्रथम चौमासिक भौतिक प्रगतिः  ७८ प्रतिशत</t>
  </si>
  <si>
    <t>९. यस बर्षको बजेटः  ।५०</t>
  </si>
  <si>
    <t xml:space="preserve">६. कार्यक्रम । आयोजनाको नामः राष्ट्रीय वन विकास तथा व्यबस्थापन कार्यकंम  </t>
  </si>
  <si>
    <t>।५०</t>
  </si>
  <si>
    <t>।४०</t>
  </si>
  <si>
    <t>८. ब.उ.शि.नं.ः  ३२0९११२१३</t>
  </si>
  <si>
    <t>चालुगत दोस्रो चौमासिक भौतिक प्रगतिः  १०0.00  प्रतिशत</t>
  </si>
  <si>
    <r>
      <t>चालु तर्फको दोस्रो चौमासिक सम्म वित्तिय प्रगतिः   ८०</t>
    </r>
    <r>
      <rPr>
        <sz val="9"/>
        <rFont val="Kalimati"/>
        <charset val="1"/>
      </rPr>
      <t xml:space="preserve">  </t>
    </r>
    <r>
      <rPr>
        <sz val="9"/>
        <color theme="1"/>
        <rFont val="Kalimati"/>
        <charset val="1"/>
      </rPr>
      <t>प्रतिशत</t>
    </r>
  </si>
  <si>
    <t>९. यस बर्षको बजेटः  १५।७५</t>
  </si>
  <si>
    <t>८. ब.उ.शि.नं.ः  ३२0९११२१४</t>
  </si>
  <si>
    <t>३. कार्यक्रम शिर्षकःशँघिय सरकार</t>
  </si>
  <si>
    <t>पूजीगत प्रथम चौमासिक वित्तिय प्रगतिः  45.77 प्रतिशत</t>
  </si>
  <si>
    <t xml:space="preserve">६. कार्यक्रम । आयोजनाको नामःराष्ट्रीय वनविकास तथा व्यबस्थापन कार्यकंम  </t>
  </si>
  <si>
    <t>अग्नी नियन्त्रण सम्वन्धि सामाग्री, उपकरण तथा सामान खरिद एवं वितरण</t>
  </si>
  <si>
    <t>विरुवा (वन\जडिवुटी) उत्पादन, वृक्षारोपण</t>
  </si>
  <si>
    <t>सिमसार क्षेत्रको संरक्षण तथा व्यवस्थापन</t>
  </si>
  <si>
    <t>फलफूल विरुवा उत्पादन, वृक्षारोपण</t>
  </si>
  <si>
    <t>डिभिजन वन कार्यालय,मनाङ,चfमे</t>
  </si>
  <si>
    <t>वन डढेलो नियन्त्रण तथा व्यवस्थापन योजना कार्यान्वयन</t>
  </si>
  <si>
    <t>फर्निचर तथा फिक्चर्स</t>
  </si>
  <si>
    <t>कार्यालयको लागि मेशिनी (कम्प्युटर, प्रिन्टर स्कानर, क्यामेरा आदी) खरीद</t>
  </si>
  <si>
    <t>उपभोक्ता समूहलाई वन व्यवस्थापन औजार सहयोग (औजार प्रयोग गर्ने तालिम समेत)</t>
  </si>
  <si>
    <t>डिभिजन वन कार्यालय भवनको संरचनात्मक सुधार</t>
  </si>
  <si>
    <t>डिभिजन वन कार्यालयको स्तरोन्नती मर्मत तारबार र‌गरोगन लगायतका कार्यहरु</t>
  </si>
  <si>
    <t>कार्यालय परिसर भित्र उद्‍धान निर्माण</t>
  </si>
  <si>
    <t>प्रचारप्रसार सामग्री प्रकाशन तथा वितरण</t>
  </si>
  <si>
    <t>बार्षिक प्रगति समिक्षा गोष्ठी</t>
  </si>
  <si>
    <t>सामुदायिक वनहरुको अनुगमन तथा बार्षिक प्रगति पुष्तिका प्रकाशन</t>
  </si>
  <si>
    <t>निजी जग्गामा जडिवुटि रोपणको लागि कृषक/ उद्धमीलाई सहयोग</t>
  </si>
  <si>
    <t>बहुवर्षीय/ अन्य विरुवाको हेरविचार र रेखदेख</t>
  </si>
  <si>
    <t>संचार माध्यमबाट वन, वातारण तथा वन्यजन्तु संरक्षण सम्बन्धी सूचना प्रसारण</t>
  </si>
  <si>
    <t>हाइटेक नर्सरी मर्मत तथा सम्भार</t>
  </si>
  <si>
    <t>बहुवर्षिय नर्सरी विरुवा उत्पादन</t>
  </si>
  <si>
    <t>बार्षिक योजना तर्जमा गोष्ठी</t>
  </si>
  <si>
    <t>लोपोन्मुख तथा सकंटापन्न जडीवुटीको अध्ययन तथा प्रोफाइल तयारी</t>
  </si>
  <si>
    <t>वन संरक्षण कार्यक्रम वन अपराध नियन्त्रणको लागि गस्ति परिचालन</t>
  </si>
  <si>
    <t>जडिवुटी/ गैर काष्ठ वन पैदावार विरुवा उत्पादन एवं वितरण</t>
  </si>
  <si>
    <t>विरुवा वितरण (निजि तथा समुदायस्तरमा वृक्षारोपणको लागि ढुवानी सहयोग समेत)</t>
  </si>
  <si>
    <t>अनुगमन मुल्याङ्कन तथा कार्यक्रम कार्यान्वयन भ्रमण खर्च(अनुगमन, मुल्याङ्कन र भ्रमण )</t>
  </si>
  <si>
    <t>सा.व.उ.स.को कार्ययोजना नविकरण सहयोग (गरीव, महिला र दलित लक्षित जलवायू परिवर्तन अनुकुलन योजना)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</si>
</sst>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"/>
    <numFmt numFmtId="166" formatCode="[$-4000439]0"/>
    <numFmt numFmtId="167" formatCode="[$-4000439]0.##"/>
    <numFmt numFmtId="168" formatCode="[$-4000439]0.00"/>
    <numFmt numFmtId="169" formatCode="[$-4000439]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Fontasy Himali"/>
      <family val="5"/>
    </font>
    <font>
      <sz val="11"/>
      <color theme="1"/>
      <name val="Kalimati"/>
      <charset val="1"/>
    </font>
    <font>
      <sz val="8"/>
      <color theme="1"/>
      <name val="Kalimati"/>
      <charset val="1"/>
    </font>
    <font>
      <sz val="10"/>
      <color theme="1"/>
      <name val="Kalimati"/>
      <charset val="1"/>
    </font>
    <font>
      <b/>
      <sz val="11"/>
      <color theme="1"/>
      <name val="Kalimati"/>
      <charset val="1"/>
    </font>
    <font>
      <sz val="9"/>
      <color theme="1"/>
      <name val="Kalimati"/>
      <charset val="1"/>
    </font>
    <font>
      <sz val="10"/>
      <name val="Kalimati"/>
      <charset val="1"/>
    </font>
    <font>
      <b/>
      <sz val="14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b/>
      <sz val="8"/>
      <color theme="1"/>
      <name val="Kalimati"/>
      <charset val="1"/>
    </font>
    <font>
      <sz val="10"/>
      <color theme="1"/>
      <name val="Calibri"/>
      <family val="1"/>
      <scheme val="minor"/>
    </font>
    <font>
      <b/>
      <sz val="16"/>
      <color theme="1"/>
      <name val="Kalimati"/>
      <charset val="1"/>
    </font>
    <font>
      <sz val="9"/>
      <name val="Kalimati"/>
      <charset val="1"/>
    </font>
    <font>
      <b/>
      <sz val="12"/>
      <color theme="1"/>
      <name val="Kalimati"/>
      <charset val="1"/>
    </font>
    <font>
      <sz val="11"/>
      <color theme="1"/>
      <name val="Arial"/>
      <family val="2"/>
    </font>
    <font>
      <b/>
      <sz val="9"/>
      <name val="Kalimati"/>
      <charset val="1"/>
    </font>
    <font>
      <sz val="12"/>
      <color theme="1"/>
      <name val="Kalimati"/>
      <charset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/>
    <xf numFmtId="0" fontId="0" fillId="0" borderId="0" xfId="0"/>
    <xf numFmtId="0" fontId="9" fillId="0" borderId="0" xfId="2" applyFont="1"/>
    <xf numFmtId="0" fontId="4" fillId="0" borderId="0" xfId="0" applyFont="1" applyAlignment="1">
      <alignment horizontal="center" wrapText="1"/>
    </xf>
    <xf numFmtId="166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2" fillId="0" borderId="1" xfId="0" quotePrefix="1" applyFont="1" applyBorder="1" applyAlignment="1">
      <alignment horizontal="right" wrapText="1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6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66" fontId="13" fillId="0" borderId="1" xfId="0" applyNumberFormat="1" applyFont="1" applyBorder="1" applyAlignment="1">
      <alignment horizontal="center" wrapText="1"/>
    </xf>
    <xf numFmtId="2" fontId="13" fillId="0" borderId="1" xfId="0" applyNumberFormat="1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/>
    <xf numFmtId="0" fontId="4" fillId="0" borderId="1" xfId="0" applyFont="1" applyBorder="1"/>
    <xf numFmtId="0" fontId="4" fillId="0" borderId="0" xfId="0" applyFont="1"/>
    <xf numFmtId="168" fontId="5" fillId="0" borderId="1" xfId="0" applyNumberFormat="1" applyFont="1" applyBorder="1" applyAlignment="1">
      <alignment horizontal="center" wrapText="1"/>
    </xf>
    <xf numFmtId="168" fontId="13" fillId="0" borderId="1" xfId="0" applyNumberFormat="1" applyFont="1" applyBorder="1" applyAlignment="1">
      <alignment horizontal="center" wrapText="1"/>
    </xf>
    <xf numFmtId="167" fontId="6" fillId="3" borderId="0" xfId="0" applyNumberFormat="1" applyFont="1" applyFill="1"/>
    <xf numFmtId="0" fontId="16" fillId="0" borderId="1" xfId="0" applyFont="1" applyBorder="1"/>
    <xf numFmtId="0" fontId="7" fillId="0" borderId="0" xfId="0" applyFont="1"/>
    <xf numFmtId="0" fontId="16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quotePrefix="1" applyFont="1" applyBorder="1" applyAlignment="1">
      <alignment horizontal="left" vertical="top" wrapText="1"/>
    </xf>
    <xf numFmtId="0" fontId="0" fillId="0" borderId="1" xfId="0" applyBorder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8" fontId="13" fillId="4" borderId="1" xfId="0" applyNumberFormat="1" applyFont="1" applyFill="1" applyBorder="1" applyAlignment="1">
      <alignment horizontal="center" wrapText="1"/>
    </xf>
    <xf numFmtId="0" fontId="18" fillId="0" borderId="8" xfId="0" applyFont="1" applyBorder="1" applyAlignment="1">
      <alignment horizontal="left" vertical="top" wrapText="1"/>
    </xf>
    <xf numFmtId="166" fontId="18" fillId="0" borderId="9" xfId="0" applyNumberFormat="1" applyFont="1" applyBorder="1" applyAlignment="1">
      <alignment horizontal="center" vertical="top" wrapText="1"/>
    </xf>
    <xf numFmtId="2" fontId="0" fillId="0" borderId="0" xfId="0" applyNumberFormat="1"/>
    <xf numFmtId="0" fontId="18" fillId="0" borderId="1" xfId="0" applyFont="1" applyBorder="1" applyAlignment="1">
      <alignment horizontal="left" vertical="top" wrapText="1"/>
    </xf>
    <xf numFmtId="166" fontId="18" fillId="0" borderId="1" xfId="0" applyNumberFormat="1" applyFont="1" applyBorder="1" applyAlignment="1">
      <alignment horizontal="center" vertical="top" wrapText="1"/>
    </xf>
    <xf numFmtId="169" fontId="18" fillId="0" borderId="1" xfId="0" applyNumberFormat="1" applyFont="1" applyBorder="1" applyAlignment="1">
      <alignment horizontal="right" vertical="top" wrapText="1"/>
    </xf>
    <xf numFmtId="166" fontId="18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wrapText="1"/>
    </xf>
    <xf numFmtId="0" fontId="19" fillId="0" borderId="1" xfId="0" applyFont="1" applyBorder="1"/>
    <xf numFmtId="0" fontId="4" fillId="0" borderId="0" xfId="0" applyFont="1" applyBorder="1"/>
    <xf numFmtId="0" fontId="11" fillId="0" borderId="0" xfId="0" applyFont="1" applyBorder="1" applyAlignment="1">
      <alignment horizontal="left"/>
    </xf>
    <xf numFmtId="0" fontId="0" fillId="0" borderId="0" xfId="0" applyBorder="1"/>
    <xf numFmtId="0" fontId="5" fillId="0" borderId="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A39" zoomScale="80" zoomScaleNormal="80" workbookViewId="0">
      <selection activeCell="B56" sqref="B56"/>
    </sheetView>
  </sheetViews>
  <sheetFormatPr defaultColWidth="9.140625" defaultRowHeight="15" x14ac:dyDescent="0.25"/>
  <cols>
    <col min="1" max="1" width="4.28515625" style="4" customWidth="1"/>
    <col min="2" max="2" width="48.7109375" style="4" customWidth="1"/>
    <col min="3" max="3" width="8.42578125" style="4" customWidth="1"/>
    <col min="4" max="4" width="5.140625" style="4" customWidth="1"/>
    <col min="5" max="5" width="6.28515625" style="4" customWidth="1"/>
    <col min="6" max="6" width="10.42578125" style="4" customWidth="1"/>
    <col min="7" max="7" width="7.85546875" style="4" customWidth="1"/>
    <col min="8" max="8" width="7.28515625" style="4" customWidth="1"/>
    <col min="9" max="9" width="7.42578125" style="4" customWidth="1"/>
    <col min="10" max="10" width="8.28515625" style="4" customWidth="1"/>
    <col min="11" max="11" width="9.28515625" style="4" customWidth="1"/>
    <col min="12" max="12" width="10.28515625" style="4" customWidth="1"/>
    <col min="13" max="13" width="12.7109375" style="4" customWidth="1"/>
    <col min="14" max="14" width="8.28515625" style="4" customWidth="1"/>
    <col min="15" max="16" width="11.5703125" style="4" bestFit="1" customWidth="1"/>
    <col min="17" max="18" width="9.140625" style="4"/>
    <col min="19" max="19" width="11.42578125" style="4" bestFit="1" customWidth="1"/>
    <col min="20" max="16384" width="9.140625" style="4"/>
  </cols>
  <sheetData>
    <row r="1" spans="1:14" ht="18.600000000000001" customHeight="1" x14ac:dyDescent="0.4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3.25" x14ac:dyDescent="0.6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30.75" x14ac:dyDescent="0.75">
      <c r="A3" s="77" t="s">
        <v>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23.25" x14ac:dyDescent="0.6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23.25" x14ac:dyDescent="0.6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29.45" customHeight="1" x14ac:dyDescent="0.7">
      <c r="A6" s="74" t="s">
        <v>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6.899999999999999" customHeight="1" x14ac:dyDescent="0.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9.5" x14ac:dyDescent="0.5">
      <c r="A8" s="2" t="s">
        <v>18</v>
      </c>
      <c r="B8" s="2"/>
      <c r="C8" s="3"/>
      <c r="D8" s="3"/>
      <c r="E8" s="3"/>
      <c r="F8" s="3"/>
      <c r="G8" s="3"/>
      <c r="H8" s="3"/>
      <c r="I8" s="3" t="s">
        <v>46</v>
      </c>
      <c r="J8" s="3"/>
      <c r="K8" s="3"/>
      <c r="L8" s="3"/>
      <c r="M8" s="5"/>
      <c r="N8" s="5"/>
    </row>
    <row r="9" spans="1:14" ht="19.5" x14ac:dyDescent="0.5">
      <c r="A9" s="2" t="s">
        <v>25</v>
      </c>
      <c r="B9" s="2"/>
      <c r="C9" s="2"/>
      <c r="D9" s="2"/>
      <c r="E9" s="3"/>
      <c r="F9" s="3"/>
      <c r="G9" s="3"/>
      <c r="H9" s="3"/>
      <c r="I9" s="3" t="s">
        <v>32</v>
      </c>
      <c r="J9" s="3"/>
      <c r="K9" s="32"/>
      <c r="L9" s="3"/>
      <c r="M9" s="5"/>
      <c r="N9" s="5"/>
    </row>
    <row r="10" spans="1:14" ht="19.5" x14ac:dyDescent="0.5">
      <c r="A10" s="2" t="s">
        <v>5</v>
      </c>
      <c r="B10" s="2"/>
      <c r="C10" s="2"/>
      <c r="D10" s="3"/>
      <c r="E10" s="2"/>
      <c r="F10" s="2"/>
      <c r="G10" s="3"/>
      <c r="H10" s="3"/>
      <c r="I10" s="3" t="s">
        <v>6</v>
      </c>
      <c r="J10" s="3"/>
      <c r="K10" s="3"/>
      <c r="L10" s="3"/>
      <c r="M10" s="3"/>
      <c r="N10" s="3"/>
    </row>
    <row r="11" spans="1:14" ht="19.5" x14ac:dyDescent="0.5">
      <c r="A11" s="2" t="s">
        <v>41</v>
      </c>
      <c r="B11" s="2"/>
      <c r="C11" s="2"/>
      <c r="D11" s="3"/>
      <c r="E11" s="3"/>
      <c r="F11" s="3"/>
      <c r="G11" s="3"/>
      <c r="H11" s="3"/>
      <c r="I11" s="3" t="s">
        <v>19</v>
      </c>
      <c r="J11" s="3"/>
      <c r="K11" s="3"/>
      <c r="L11" s="3"/>
      <c r="M11" s="3"/>
      <c r="N11" s="3"/>
    </row>
    <row r="12" spans="1:14" ht="19.5" x14ac:dyDescent="0.5">
      <c r="A12" s="2" t="s">
        <v>42</v>
      </c>
      <c r="B12" s="2"/>
      <c r="C12" s="2"/>
      <c r="D12" s="2"/>
      <c r="E12" s="2"/>
      <c r="F12" s="2"/>
      <c r="G12" s="2"/>
      <c r="H12" s="2"/>
      <c r="I12" s="3" t="s">
        <v>20</v>
      </c>
      <c r="J12" s="3"/>
      <c r="K12" s="3"/>
      <c r="L12" s="3"/>
      <c r="M12" s="3"/>
      <c r="N12" s="3"/>
    </row>
    <row r="13" spans="1:14" ht="19.5" x14ac:dyDescent="0.5">
      <c r="A13" s="2" t="s">
        <v>49</v>
      </c>
      <c r="B13" s="2"/>
      <c r="C13" s="2"/>
      <c r="D13" s="2"/>
      <c r="E13" s="2"/>
      <c r="F13" s="2"/>
      <c r="G13" s="2"/>
      <c r="H13" s="2"/>
      <c r="I13" s="2"/>
      <c r="J13" s="3"/>
      <c r="K13" s="3"/>
      <c r="L13" s="3"/>
      <c r="M13" s="3"/>
      <c r="N13" s="3"/>
    </row>
    <row r="14" spans="1:14" ht="19.5" x14ac:dyDescent="0.5">
      <c r="A14" s="3" t="s">
        <v>44</v>
      </c>
      <c r="B14" s="3"/>
      <c r="C14" s="3"/>
      <c r="D14" s="3"/>
      <c r="E14" s="3"/>
      <c r="F14" s="2"/>
      <c r="G14" s="2"/>
      <c r="H14" s="2"/>
      <c r="I14" s="2"/>
      <c r="J14" s="3"/>
      <c r="K14" s="3"/>
      <c r="L14" s="3"/>
      <c r="M14" s="3" t="s">
        <v>23</v>
      </c>
      <c r="N14" s="3"/>
    </row>
    <row r="15" spans="1:14" ht="14.45" customHeight="1" x14ac:dyDescent="0.25">
      <c r="A15" s="69" t="s">
        <v>15</v>
      </c>
      <c r="B15" s="69" t="s">
        <v>7</v>
      </c>
      <c r="C15" s="69" t="s">
        <v>8</v>
      </c>
      <c r="D15" s="69" t="s">
        <v>9</v>
      </c>
      <c r="E15" s="71" t="s">
        <v>10</v>
      </c>
      <c r="F15" s="72"/>
      <c r="G15" s="73"/>
      <c r="H15" s="71" t="s">
        <v>33</v>
      </c>
      <c r="I15" s="72"/>
      <c r="J15" s="73"/>
      <c r="K15" s="71" t="s">
        <v>34</v>
      </c>
      <c r="L15" s="72"/>
      <c r="M15" s="73"/>
      <c r="N15" s="36" t="s">
        <v>11</v>
      </c>
    </row>
    <row r="16" spans="1:14" ht="18" x14ac:dyDescent="0.25">
      <c r="A16" s="70"/>
      <c r="B16" s="70"/>
      <c r="C16" s="70"/>
      <c r="D16" s="70"/>
      <c r="E16" s="36" t="s">
        <v>12</v>
      </c>
      <c r="F16" s="36" t="s">
        <v>13</v>
      </c>
      <c r="G16" s="36" t="s">
        <v>14</v>
      </c>
      <c r="H16" s="36" t="s">
        <v>12</v>
      </c>
      <c r="I16" s="36" t="s">
        <v>13</v>
      </c>
      <c r="J16" s="36" t="s">
        <v>14</v>
      </c>
      <c r="K16" s="36" t="s">
        <v>12</v>
      </c>
      <c r="L16" s="36" t="s">
        <v>13</v>
      </c>
      <c r="M16" s="36" t="s">
        <v>14</v>
      </c>
      <c r="N16" s="36"/>
    </row>
    <row r="17" spans="1:19" x14ac:dyDescent="0.2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17</v>
      </c>
    </row>
    <row r="18" spans="1:19" ht="19.149999999999999" customHeight="1" x14ac:dyDescent="0.5">
      <c r="A18" s="7"/>
      <c r="B18" s="47" t="s">
        <v>45</v>
      </c>
      <c r="C18" s="48">
        <v>22315</v>
      </c>
      <c r="D18" s="23" t="s">
        <v>21</v>
      </c>
      <c r="E18" s="15">
        <v>1</v>
      </c>
      <c r="F18" s="49">
        <v>0.646830530401035</v>
      </c>
      <c r="G18" s="49">
        <v>1</v>
      </c>
      <c r="H18" s="15">
        <v>0</v>
      </c>
      <c r="I18" s="16"/>
      <c r="J18" s="30"/>
      <c r="K18" s="15"/>
      <c r="L18" s="16">
        <v>0.51746442432082795</v>
      </c>
      <c r="M18" s="49">
        <v>0.8</v>
      </c>
      <c r="N18" s="25"/>
      <c r="Q18" s="46"/>
      <c r="R18" s="46"/>
      <c r="S18" s="46"/>
    </row>
    <row r="19" spans="1:19" ht="19.149999999999999" customHeight="1" x14ac:dyDescent="0.5">
      <c r="A19" s="7"/>
      <c r="B19" s="47" t="s">
        <v>104</v>
      </c>
      <c r="C19" s="48">
        <v>22315</v>
      </c>
      <c r="D19" s="23" t="s">
        <v>21</v>
      </c>
      <c r="E19" s="15">
        <v>1</v>
      </c>
      <c r="F19" s="49">
        <v>0.97024579560155244</v>
      </c>
      <c r="G19" s="49">
        <v>1.5</v>
      </c>
      <c r="H19" s="15">
        <v>0</v>
      </c>
      <c r="I19" s="16"/>
      <c r="J19" s="30"/>
      <c r="K19" s="15"/>
      <c r="L19" s="16">
        <v>0.96481241914618365</v>
      </c>
      <c r="M19" s="49">
        <v>1.4916</v>
      </c>
      <c r="N19" s="25"/>
      <c r="Q19" s="46"/>
      <c r="R19" s="46"/>
      <c r="S19" s="46"/>
    </row>
    <row r="20" spans="1:19" ht="19.149999999999999" customHeight="1" x14ac:dyDescent="0.5">
      <c r="A20" s="7"/>
      <c r="B20" s="47" t="s">
        <v>105</v>
      </c>
      <c r="C20" s="48">
        <v>22522</v>
      </c>
      <c r="D20" s="23" t="s">
        <v>21</v>
      </c>
      <c r="E20" s="15">
        <v>1</v>
      </c>
      <c r="F20" s="49">
        <v>0.3234152652005175</v>
      </c>
      <c r="G20" s="49">
        <v>0.5</v>
      </c>
      <c r="H20" s="15">
        <v>0</v>
      </c>
      <c r="I20" s="16"/>
      <c r="J20" s="30"/>
      <c r="K20" s="15"/>
      <c r="L20" s="16">
        <v>0</v>
      </c>
      <c r="M20" s="50">
        <v>0</v>
      </c>
      <c r="N20" s="25"/>
      <c r="Q20" s="46"/>
      <c r="R20" s="46"/>
      <c r="S20" s="46"/>
    </row>
    <row r="21" spans="1:19" ht="19.149999999999999" customHeight="1" x14ac:dyDescent="0.5">
      <c r="A21" s="7"/>
      <c r="B21" s="47" t="s">
        <v>106</v>
      </c>
      <c r="C21" s="48">
        <v>22522</v>
      </c>
      <c r="D21" s="23" t="s">
        <v>21</v>
      </c>
      <c r="E21" s="15">
        <v>1</v>
      </c>
      <c r="F21" s="49">
        <v>0.646830530401035</v>
      </c>
      <c r="G21" s="49">
        <v>1</v>
      </c>
      <c r="H21" s="15">
        <v>1</v>
      </c>
      <c r="I21" s="16"/>
      <c r="J21" s="30"/>
      <c r="K21" s="15">
        <v>1</v>
      </c>
      <c r="L21" s="16">
        <v>0.45278137128072443</v>
      </c>
      <c r="M21" s="49">
        <v>0.7</v>
      </c>
      <c r="N21" s="25"/>
      <c r="Q21" s="46"/>
      <c r="R21" s="46"/>
      <c r="S21" s="46"/>
    </row>
    <row r="22" spans="1:19" ht="19.149999999999999" customHeight="1" x14ac:dyDescent="0.5">
      <c r="A22" s="7"/>
      <c r="B22" s="47" t="s">
        <v>108</v>
      </c>
      <c r="C22" s="48">
        <v>22522</v>
      </c>
      <c r="D22" s="23" t="s">
        <v>21</v>
      </c>
      <c r="E22" s="15">
        <v>1</v>
      </c>
      <c r="F22" s="49">
        <v>0.646830530401035</v>
      </c>
      <c r="G22" s="49">
        <v>1</v>
      </c>
      <c r="H22" s="15">
        <v>1</v>
      </c>
      <c r="I22" s="16"/>
      <c r="J22" s="30"/>
      <c r="K22" s="15">
        <v>1</v>
      </c>
      <c r="L22" s="16">
        <v>0.45278137128072443</v>
      </c>
      <c r="M22" s="49">
        <v>0.7</v>
      </c>
      <c r="N22" s="25"/>
      <c r="Q22" s="46"/>
      <c r="R22" s="46"/>
      <c r="S22" s="46"/>
    </row>
    <row r="23" spans="1:19" ht="19.149999999999999" customHeight="1" x14ac:dyDescent="0.5">
      <c r="A23" s="7"/>
      <c r="B23" s="47" t="s">
        <v>107</v>
      </c>
      <c r="C23" s="48">
        <v>22522</v>
      </c>
      <c r="D23" s="23" t="s">
        <v>21</v>
      </c>
      <c r="E23" s="15">
        <v>1</v>
      </c>
      <c r="F23" s="49">
        <v>0.97024579560155244</v>
      </c>
      <c r="G23" s="49">
        <v>1.5</v>
      </c>
      <c r="H23" s="15">
        <v>0</v>
      </c>
      <c r="I23" s="16"/>
      <c r="J23" s="30"/>
      <c r="K23" s="15">
        <v>0</v>
      </c>
      <c r="L23" s="16">
        <v>0</v>
      </c>
      <c r="M23" s="50">
        <v>0</v>
      </c>
      <c r="N23" s="25"/>
      <c r="Q23" s="46"/>
      <c r="R23" s="46"/>
      <c r="S23" s="46"/>
    </row>
    <row r="24" spans="1:19" ht="19.149999999999999" customHeight="1" x14ac:dyDescent="0.5">
      <c r="A24" s="7"/>
      <c r="B24" s="47" t="s">
        <v>109</v>
      </c>
      <c r="C24" s="48">
        <v>22522</v>
      </c>
      <c r="D24" s="23" t="s">
        <v>21</v>
      </c>
      <c r="E24" s="15">
        <v>1</v>
      </c>
      <c r="F24" s="49">
        <v>0.3234152652005175</v>
      </c>
      <c r="G24" s="49">
        <v>0.5</v>
      </c>
      <c r="H24" s="15">
        <v>1</v>
      </c>
      <c r="I24" s="16"/>
      <c r="J24" s="30"/>
      <c r="K24" s="15">
        <v>1</v>
      </c>
      <c r="L24" s="16">
        <v>0.3234152652005175</v>
      </c>
      <c r="M24" s="49">
        <v>0.5</v>
      </c>
      <c r="N24" s="25"/>
      <c r="Q24" s="46"/>
      <c r="R24" s="46"/>
      <c r="S24" s="46"/>
    </row>
    <row r="25" spans="1:19" ht="19.149999999999999" customHeight="1" x14ac:dyDescent="0.5">
      <c r="A25" s="7"/>
      <c r="B25" s="47" t="s">
        <v>31</v>
      </c>
      <c r="C25" s="48">
        <v>22522</v>
      </c>
      <c r="D25" s="23" t="s">
        <v>21</v>
      </c>
      <c r="E25" s="15">
        <v>6</v>
      </c>
      <c r="F25" s="49">
        <v>1.1642949547218628</v>
      </c>
      <c r="G25" s="49">
        <v>1.8</v>
      </c>
      <c r="H25" s="15">
        <v>6</v>
      </c>
      <c r="I25" s="16"/>
      <c r="J25" s="30"/>
      <c r="K25" s="15">
        <v>4</v>
      </c>
      <c r="L25" s="16">
        <v>0.93143596377749038</v>
      </c>
      <c r="M25" s="49">
        <v>1.44</v>
      </c>
      <c r="N25" s="25"/>
      <c r="Q25" s="46"/>
      <c r="R25" s="46"/>
      <c r="S25" s="46"/>
    </row>
    <row r="26" spans="1:19" ht="19.149999999999999" customHeight="1" x14ac:dyDescent="0.5">
      <c r="A26" s="7"/>
      <c r="B26" s="47" t="s">
        <v>110</v>
      </c>
      <c r="C26" s="48">
        <v>22522</v>
      </c>
      <c r="D26" s="23" t="s">
        <v>21</v>
      </c>
      <c r="E26" s="15">
        <v>1</v>
      </c>
      <c r="F26" s="49">
        <v>0.646830530401035</v>
      </c>
      <c r="G26" s="49">
        <v>1</v>
      </c>
      <c r="H26" s="15">
        <v>1</v>
      </c>
      <c r="I26" s="16"/>
      <c r="J26" s="30"/>
      <c r="K26" s="15">
        <v>1</v>
      </c>
      <c r="L26" s="16">
        <v>0.45278137128072443</v>
      </c>
      <c r="M26" s="49">
        <v>0.7</v>
      </c>
      <c r="N26" s="25"/>
      <c r="Q26" s="46"/>
      <c r="R26" s="46"/>
      <c r="S26" s="46"/>
    </row>
    <row r="27" spans="1:19" ht="19.149999999999999" customHeight="1" x14ac:dyDescent="0.5">
      <c r="A27" s="7"/>
      <c r="B27" s="47" t="s">
        <v>111</v>
      </c>
      <c r="C27" s="48">
        <v>22522</v>
      </c>
      <c r="D27" s="23" t="s">
        <v>35</v>
      </c>
      <c r="E27" s="15">
        <v>2</v>
      </c>
      <c r="F27" s="49">
        <v>0.77619663648124193</v>
      </c>
      <c r="G27" s="49">
        <v>1.2</v>
      </c>
      <c r="H27" s="15">
        <v>1</v>
      </c>
      <c r="I27" s="16"/>
      <c r="J27" s="30"/>
      <c r="K27" s="15">
        <v>1</v>
      </c>
      <c r="L27" s="16">
        <v>0.51746442432082795</v>
      </c>
      <c r="M27" s="49">
        <v>0.8</v>
      </c>
      <c r="N27" s="25"/>
      <c r="Q27" s="46"/>
      <c r="R27" s="46"/>
      <c r="S27" s="46"/>
    </row>
    <row r="28" spans="1:19" ht="19.149999999999999" customHeight="1" x14ac:dyDescent="0.5">
      <c r="A28" s="7"/>
      <c r="B28" s="47" t="s">
        <v>112</v>
      </c>
      <c r="C28" s="48">
        <v>22522</v>
      </c>
      <c r="D28" s="23" t="s">
        <v>21</v>
      </c>
      <c r="E28" s="15">
        <v>1</v>
      </c>
      <c r="F28" s="49">
        <v>0.3234152652005175</v>
      </c>
      <c r="G28" s="49">
        <v>0.5</v>
      </c>
      <c r="H28" s="15">
        <v>1</v>
      </c>
      <c r="I28" s="16"/>
      <c r="J28" s="30"/>
      <c r="K28" s="15">
        <v>1</v>
      </c>
      <c r="L28" s="16">
        <v>0.25873221216041398</v>
      </c>
      <c r="M28" s="49">
        <v>0.4</v>
      </c>
      <c r="N28" s="25"/>
      <c r="Q28" s="46"/>
      <c r="R28" s="46"/>
      <c r="S28" s="46"/>
    </row>
    <row r="29" spans="1:19" ht="19.149999999999999" customHeight="1" x14ac:dyDescent="0.5">
      <c r="A29" s="7"/>
      <c r="B29" s="47" t="s">
        <v>113</v>
      </c>
      <c r="C29" s="48">
        <v>22522</v>
      </c>
      <c r="D29" s="23" t="s">
        <v>21</v>
      </c>
      <c r="E29" s="15">
        <v>1</v>
      </c>
      <c r="F29" s="49">
        <v>3.2341526520051747</v>
      </c>
      <c r="G29" s="49">
        <v>5</v>
      </c>
      <c r="H29" s="15">
        <v>1</v>
      </c>
      <c r="I29" s="16"/>
      <c r="J29" s="30"/>
      <c r="K29" s="15">
        <v>1</v>
      </c>
      <c r="L29" s="16">
        <v>0</v>
      </c>
      <c r="M29" s="50">
        <v>0</v>
      </c>
      <c r="N29" s="25"/>
      <c r="Q29" s="46"/>
      <c r="R29" s="46"/>
      <c r="S29" s="46"/>
    </row>
    <row r="30" spans="1:19" ht="19.149999999999999" customHeight="1" x14ac:dyDescent="0.5">
      <c r="A30" s="7"/>
      <c r="B30" s="47" t="s">
        <v>115</v>
      </c>
      <c r="C30" s="48">
        <v>22522</v>
      </c>
      <c r="D30" s="23" t="s">
        <v>35</v>
      </c>
      <c r="E30" s="15">
        <v>2</v>
      </c>
      <c r="F30" s="49">
        <v>0.51746442432082795</v>
      </c>
      <c r="G30" s="49">
        <v>0.8</v>
      </c>
      <c r="H30" s="15">
        <v>1</v>
      </c>
      <c r="I30" s="16"/>
      <c r="J30" s="30"/>
      <c r="K30" s="15">
        <v>1</v>
      </c>
      <c r="L30" s="16">
        <v>0.3234152652005175</v>
      </c>
      <c r="M30" s="49">
        <v>0.5</v>
      </c>
      <c r="N30" s="25"/>
      <c r="Q30" s="46"/>
      <c r="R30" s="46"/>
      <c r="S30" s="46"/>
    </row>
    <row r="31" spans="1:19" ht="19.149999999999999" customHeight="1" x14ac:dyDescent="0.5">
      <c r="A31" s="7"/>
      <c r="B31" s="47" t="s">
        <v>114</v>
      </c>
      <c r="C31" s="48">
        <v>22522</v>
      </c>
      <c r="D31" s="23" t="s">
        <v>21</v>
      </c>
      <c r="E31" s="15">
        <v>1</v>
      </c>
      <c r="F31" s="49">
        <v>0.97024579560155244</v>
      </c>
      <c r="G31" s="49">
        <v>1.5</v>
      </c>
      <c r="H31" s="15">
        <v>1</v>
      </c>
      <c r="I31" s="16"/>
      <c r="J31" s="30"/>
      <c r="K31" s="15">
        <v>1</v>
      </c>
      <c r="L31" s="16">
        <v>0</v>
      </c>
      <c r="M31" s="50">
        <v>0</v>
      </c>
      <c r="N31" s="25"/>
      <c r="Q31" s="46"/>
      <c r="R31" s="46"/>
      <c r="S31" s="46"/>
    </row>
    <row r="32" spans="1:19" ht="19.149999999999999" customHeight="1" x14ac:dyDescent="0.5">
      <c r="A32" s="7"/>
      <c r="B32" s="47" t="s">
        <v>116</v>
      </c>
      <c r="C32" s="48">
        <v>22522</v>
      </c>
      <c r="D32" s="23" t="s">
        <v>21</v>
      </c>
      <c r="E32" s="15">
        <v>1</v>
      </c>
      <c r="F32" s="49">
        <v>0.646830530401035</v>
      </c>
      <c r="G32" s="49">
        <v>1</v>
      </c>
      <c r="H32" s="15">
        <v>0</v>
      </c>
      <c r="I32" s="16"/>
      <c r="J32" s="30"/>
      <c r="K32" s="15">
        <v>0</v>
      </c>
      <c r="L32" s="16">
        <v>0</v>
      </c>
      <c r="M32" s="50">
        <v>0</v>
      </c>
      <c r="N32" s="25"/>
      <c r="Q32" s="46"/>
      <c r="R32" s="46"/>
      <c r="S32" s="46"/>
    </row>
    <row r="33" spans="1:20" ht="19.149999999999999" customHeight="1" x14ac:dyDescent="0.5">
      <c r="A33" s="7"/>
      <c r="B33" s="47" t="s">
        <v>118</v>
      </c>
      <c r="C33" s="48">
        <v>22522</v>
      </c>
      <c r="D33" s="23" t="s">
        <v>21</v>
      </c>
      <c r="E33" s="15">
        <v>1</v>
      </c>
      <c r="F33" s="49">
        <v>0.12936610608020699</v>
      </c>
      <c r="G33" s="49">
        <v>0.2</v>
      </c>
      <c r="H33" s="15">
        <v>1</v>
      </c>
      <c r="I33" s="16"/>
      <c r="J33" s="30"/>
      <c r="K33" s="15">
        <v>1</v>
      </c>
      <c r="L33" s="16">
        <v>0.10349288486416559</v>
      </c>
      <c r="M33" s="49">
        <v>0.16</v>
      </c>
      <c r="N33" s="25"/>
      <c r="Q33" s="46"/>
      <c r="R33" s="46"/>
      <c r="S33" s="46"/>
    </row>
    <row r="34" spans="1:20" ht="19.149999999999999" customHeight="1" x14ac:dyDescent="0.5">
      <c r="A34" s="7"/>
      <c r="B34" s="47" t="s">
        <v>117</v>
      </c>
      <c r="C34" s="48">
        <v>22611</v>
      </c>
      <c r="D34" s="23" t="s">
        <v>21</v>
      </c>
      <c r="E34" s="15">
        <v>1</v>
      </c>
      <c r="F34" s="49">
        <v>1.9404915912031049</v>
      </c>
      <c r="G34" s="49">
        <v>3</v>
      </c>
      <c r="H34" s="15">
        <v>1</v>
      </c>
      <c r="I34" s="16"/>
      <c r="J34" s="30"/>
      <c r="K34" s="15">
        <v>1</v>
      </c>
      <c r="L34" s="16">
        <v>1.3277490297542045</v>
      </c>
      <c r="M34" s="49">
        <v>2.0527000000000002</v>
      </c>
      <c r="N34" s="25"/>
      <c r="Q34" s="46"/>
      <c r="R34" s="46"/>
      <c r="S34" s="46"/>
    </row>
    <row r="35" spans="1:20" ht="19.5" customHeight="1" x14ac:dyDescent="0.5">
      <c r="A35" s="8"/>
      <c r="B35" s="9" t="s">
        <v>16</v>
      </c>
      <c r="C35" s="17"/>
      <c r="D35" s="24"/>
      <c r="E35" s="18"/>
      <c r="F35" s="16"/>
      <c r="G35" s="31">
        <f>SUM(G18:G34)</f>
        <v>23</v>
      </c>
      <c r="H35" s="18">
        <f>SUM(H21:H34)</f>
        <v>17</v>
      </c>
      <c r="I35" s="31"/>
      <c r="J35" s="31"/>
      <c r="K35" s="18">
        <f>SUM(K21:K34)</f>
        <v>15</v>
      </c>
      <c r="L35" s="18"/>
      <c r="M35" s="31">
        <f>SUM(M18:M34)</f>
        <v>10.244300000000001</v>
      </c>
      <c r="N35" s="26"/>
    </row>
    <row r="36" spans="1:20" ht="35.25" customHeight="1" x14ac:dyDescent="0.5">
      <c r="A36" s="8"/>
      <c r="B36" s="9" t="s">
        <v>26</v>
      </c>
      <c r="C36" s="17"/>
      <c r="D36" s="24"/>
      <c r="E36" s="18"/>
      <c r="F36" s="18"/>
      <c r="G36" s="31"/>
      <c r="H36" s="18"/>
      <c r="I36" s="31"/>
      <c r="J36" s="43"/>
      <c r="K36" s="18"/>
      <c r="L36" s="18"/>
      <c r="M36" s="31"/>
      <c r="N36" s="26"/>
    </row>
    <row r="37" spans="1:20" ht="19.5" customHeight="1" x14ac:dyDescent="0.5">
      <c r="A37" s="8"/>
      <c r="B37" s="9"/>
      <c r="C37" s="17"/>
      <c r="D37" s="24"/>
      <c r="E37" s="18"/>
      <c r="F37" s="19"/>
      <c r="G37" s="21"/>
      <c r="H37" s="22"/>
      <c r="I37" s="20"/>
      <c r="J37" s="21"/>
      <c r="K37" s="22"/>
      <c r="L37" s="19"/>
      <c r="M37" s="21"/>
      <c r="N37" s="26"/>
    </row>
    <row r="38" spans="1:20" ht="36" customHeight="1" x14ac:dyDescent="0.5">
      <c r="A38" s="8"/>
      <c r="B38" s="39" t="s">
        <v>30</v>
      </c>
      <c r="C38" s="17"/>
      <c r="D38" s="24"/>
      <c r="E38" s="18">
        <v>1</v>
      </c>
      <c r="F38" s="19"/>
      <c r="G38" s="49">
        <v>55.38</v>
      </c>
      <c r="H38" s="22">
        <v>1</v>
      </c>
      <c r="I38" s="20"/>
      <c r="J38" s="21"/>
      <c r="K38" s="22"/>
      <c r="L38" s="19"/>
      <c r="M38" s="21"/>
      <c r="N38" s="26"/>
    </row>
    <row r="39" spans="1:20" ht="23.25" x14ac:dyDescent="0.6">
      <c r="A39" s="27"/>
      <c r="B39" s="9" t="s">
        <v>17</v>
      </c>
      <c r="C39" s="17"/>
      <c r="D39" s="24"/>
      <c r="E39" s="40"/>
      <c r="F39" s="40"/>
      <c r="G39" s="30">
        <v>78.38</v>
      </c>
      <c r="H39" s="19">
        <f t="shared" ref="H39" si="0">H36+H38</f>
        <v>1</v>
      </c>
      <c r="I39" s="19"/>
      <c r="J39" s="19"/>
      <c r="K39" s="19"/>
      <c r="L39" s="19"/>
      <c r="M39" s="19"/>
      <c r="N39" s="28"/>
      <c r="R39" s="29"/>
      <c r="T39" s="29"/>
    </row>
    <row r="40" spans="1:20" ht="24" x14ac:dyDescent="0.6">
      <c r="A40" s="28"/>
      <c r="B40" s="67" t="s">
        <v>27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20" ht="23.25" x14ac:dyDescent="0.6">
      <c r="A41" s="28"/>
      <c r="B41" s="33" t="s">
        <v>24</v>
      </c>
      <c r="C41" s="13" t="s">
        <v>36</v>
      </c>
      <c r="D41" s="35"/>
      <c r="E41" s="35"/>
      <c r="F41" s="35"/>
      <c r="G41" s="35"/>
      <c r="H41" s="10"/>
      <c r="I41" s="40"/>
      <c r="J41" s="14"/>
      <c r="K41" s="14"/>
      <c r="L41" s="14"/>
      <c r="M41" s="14"/>
      <c r="N41" s="66" t="s">
        <v>38</v>
      </c>
    </row>
    <row r="42" spans="1:20" ht="23.25" x14ac:dyDescent="0.6">
      <c r="A42" s="28"/>
      <c r="B42" s="33" t="s">
        <v>69</v>
      </c>
      <c r="C42" s="13" t="s">
        <v>37</v>
      </c>
      <c r="D42" s="35"/>
      <c r="E42" s="35"/>
      <c r="F42" s="35"/>
      <c r="G42" s="35"/>
      <c r="H42" s="10"/>
      <c r="I42" s="40"/>
      <c r="J42" s="14"/>
      <c r="K42" s="14"/>
      <c r="L42" s="14"/>
      <c r="M42" s="14"/>
      <c r="N42" s="66"/>
    </row>
    <row r="43" spans="1:20" ht="23.25" x14ac:dyDescent="0.6">
      <c r="A43" s="29"/>
      <c r="B43" s="12"/>
      <c r="C43" s="12"/>
      <c r="J43" s="12"/>
      <c r="K43" s="12"/>
      <c r="L43" s="12"/>
      <c r="M43" s="12"/>
      <c r="N43" s="29"/>
    </row>
    <row r="44" spans="1:20" ht="23.25" x14ac:dyDescent="0.6">
      <c r="A44" s="68" t="s">
        <v>28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1:20" ht="24" customHeight="1" x14ac:dyDescent="0.6">
      <c r="A45" s="29"/>
      <c r="B45" s="65"/>
      <c r="C45" s="14" t="s">
        <v>70</v>
      </c>
      <c r="D45" s="14"/>
      <c r="E45" s="14"/>
      <c r="F45" s="14"/>
      <c r="G45" s="10"/>
      <c r="H45" s="40"/>
      <c r="J45" s="12"/>
      <c r="K45" s="12"/>
      <c r="L45" s="12"/>
      <c r="M45" s="12"/>
      <c r="N45" s="29"/>
    </row>
    <row r="46" spans="1:20" ht="23.25" x14ac:dyDescent="0.6">
      <c r="A46" s="29"/>
      <c r="B46" s="65"/>
      <c r="C46" s="14" t="s">
        <v>29</v>
      </c>
      <c r="D46" s="14"/>
      <c r="E46" s="14"/>
      <c r="F46" s="14"/>
      <c r="G46" s="10"/>
      <c r="H46" s="40"/>
      <c r="J46" s="12"/>
      <c r="K46" s="12"/>
      <c r="L46" s="12"/>
      <c r="M46" s="12"/>
      <c r="N46" s="29"/>
    </row>
    <row r="47" spans="1:20" ht="23.25" x14ac:dyDescent="0.6">
      <c r="A47" s="29"/>
      <c r="B47" s="12"/>
      <c r="C47" s="12"/>
      <c r="J47" s="12"/>
      <c r="K47" s="12"/>
      <c r="L47" s="12"/>
      <c r="M47" s="12"/>
      <c r="N47" s="29"/>
    </row>
    <row r="48" spans="1:20" ht="23.25" x14ac:dyDescent="0.6">
      <c r="A48" s="29"/>
      <c r="B48" s="63" t="s">
        <v>1</v>
      </c>
      <c r="C48" s="63"/>
      <c r="D48" s="63"/>
      <c r="E48" s="37"/>
      <c r="F48" s="37"/>
      <c r="G48" s="34"/>
      <c r="H48" s="34"/>
      <c r="I48" s="34"/>
      <c r="J48" s="34"/>
      <c r="K48" s="34"/>
      <c r="L48" s="37" t="s">
        <v>0</v>
      </c>
      <c r="M48" s="34"/>
      <c r="N48" s="29"/>
    </row>
    <row r="49" spans="1:14" ht="23.25" x14ac:dyDescent="0.6">
      <c r="A49" s="29"/>
      <c r="B49" s="64" t="s">
        <v>71</v>
      </c>
      <c r="C49" s="64"/>
      <c r="D49" s="64"/>
      <c r="E49" s="38"/>
      <c r="F49" s="38"/>
      <c r="G49" s="29"/>
      <c r="H49" s="29"/>
      <c r="I49" s="29"/>
      <c r="J49" s="29"/>
      <c r="K49" s="29"/>
      <c r="L49" s="42" t="s">
        <v>67</v>
      </c>
      <c r="M49" s="29"/>
      <c r="N49" s="29"/>
    </row>
    <row r="50" spans="1:14" ht="23.25" x14ac:dyDescent="0.6">
      <c r="A50" s="29"/>
      <c r="B50" s="64" t="s">
        <v>66</v>
      </c>
      <c r="C50" s="64"/>
      <c r="D50" s="64"/>
      <c r="E50" s="29"/>
      <c r="F50" s="29"/>
      <c r="G50" s="29"/>
      <c r="H50" s="29"/>
      <c r="I50" s="29"/>
      <c r="J50" s="29"/>
      <c r="K50" s="29"/>
      <c r="L50" s="42" t="s">
        <v>68</v>
      </c>
      <c r="M50" s="29"/>
      <c r="N50" s="29"/>
    </row>
  </sheetData>
  <mergeCells count="20">
    <mergeCell ref="A6:N6"/>
    <mergeCell ref="A1:N1"/>
    <mergeCell ref="A2:N2"/>
    <mergeCell ref="A3:N3"/>
    <mergeCell ref="A4:N4"/>
    <mergeCell ref="A5:N5"/>
    <mergeCell ref="B40:N40"/>
    <mergeCell ref="A44:N44"/>
    <mergeCell ref="A15:A16"/>
    <mergeCell ref="B15:B16"/>
    <mergeCell ref="C15:C16"/>
    <mergeCell ref="D15:D16"/>
    <mergeCell ref="E15:G15"/>
    <mergeCell ref="H15:J15"/>
    <mergeCell ref="K15:M15"/>
    <mergeCell ref="B48:D48"/>
    <mergeCell ref="B49:D49"/>
    <mergeCell ref="B50:D50"/>
    <mergeCell ref="B45:B46"/>
    <mergeCell ref="N41:N42"/>
  </mergeCells>
  <pageMargins left="0" right="0" top="0" bottom="0" header="0.55000000000000004" footer="0.55000000000000004"/>
  <pageSetup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A13" zoomScale="80" zoomScaleNormal="80" workbookViewId="0">
      <selection sqref="A1:N33"/>
    </sheetView>
  </sheetViews>
  <sheetFormatPr defaultColWidth="9.140625" defaultRowHeight="15" x14ac:dyDescent="0.25"/>
  <cols>
    <col min="1" max="1" width="4.28515625" style="4" customWidth="1"/>
    <col min="2" max="2" width="48.7109375" style="4" customWidth="1"/>
    <col min="3" max="3" width="8.42578125" style="4" customWidth="1"/>
    <col min="4" max="4" width="5.140625" style="4" customWidth="1"/>
    <col min="5" max="5" width="6.28515625" style="4" customWidth="1"/>
    <col min="6" max="6" width="10.42578125" style="4" customWidth="1"/>
    <col min="7" max="7" width="7.85546875" style="4" customWidth="1"/>
    <col min="8" max="8" width="7.28515625" style="4" customWidth="1"/>
    <col min="9" max="9" width="7.42578125" style="4" customWidth="1"/>
    <col min="10" max="10" width="8.28515625" style="4" customWidth="1"/>
    <col min="11" max="11" width="9.28515625" style="4" customWidth="1"/>
    <col min="12" max="12" width="10.28515625" style="4" customWidth="1"/>
    <col min="13" max="13" width="12.7109375" style="4" customWidth="1"/>
    <col min="14" max="14" width="8.28515625" style="4" customWidth="1"/>
    <col min="15" max="15" width="11.5703125" style="4" bestFit="1" customWidth="1"/>
    <col min="16" max="16" width="11.7109375" style="4" bestFit="1" customWidth="1"/>
    <col min="17" max="17" width="9.28515625" style="4" bestFit="1" customWidth="1"/>
    <col min="18" max="18" width="10.140625" style="4" bestFit="1" customWidth="1"/>
    <col min="19" max="19" width="11.5703125" style="4" bestFit="1" customWidth="1"/>
    <col min="20" max="20" width="10.140625" style="4" bestFit="1" customWidth="1"/>
    <col min="21" max="16384" width="9.140625" style="4"/>
  </cols>
  <sheetData>
    <row r="1" spans="1:14" ht="18.600000000000001" customHeight="1" x14ac:dyDescent="0.4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3.25" x14ac:dyDescent="0.6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30.75" x14ac:dyDescent="0.75">
      <c r="A3" s="77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23.25" x14ac:dyDescent="0.6">
      <c r="A4" s="76" t="s">
        <v>53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23.25" x14ac:dyDescent="0.6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29.45" customHeight="1" x14ac:dyDescent="0.7">
      <c r="A6" s="74" t="s">
        <v>54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6.899999999999999" customHeight="1" x14ac:dyDescent="0.6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9.5" x14ac:dyDescent="0.5">
      <c r="A8" s="2" t="s">
        <v>18</v>
      </c>
      <c r="B8" s="2"/>
      <c r="C8" s="3"/>
      <c r="D8" s="3"/>
      <c r="E8" s="3"/>
      <c r="F8" s="3"/>
      <c r="G8" s="3"/>
      <c r="H8" s="3"/>
      <c r="I8" s="3" t="s">
        <v>55</v>
      </c>
      <c r="J8" s="3"/>
      <c r="K8" s="3"/>
      <c r="L8" s="3"/>
      <c r="M8" s="5"/>
      <c r="N8" s="5"/>
    </row>
    <row r="9" spans="1:14" ht="19.5" x14ac:dyDescent="0.5">
      <c r="A9" s="2" t="s">
        <v>25</v>
      </c>
      <c r="B9" s="2"/>
      <c r="C9" s="2"/>
      <c r="D9" s="2"/>
      <c r="E9" s="3"/>
      <c r="F9" s="3"/>
      <c r="G9" s="3"/>
      <c r="H9" s="3"/>
      <c r="I9" s="3" t="s">
        <v>56</v>
      </c>
      <c r="J9" s="3"/>
      <c r="K9" s="32">
        <v>6</v>
      </c>
      <c r="L9" s="3"/>
      <c r="M9" s="5"/>
      <c r="N9" s="5"/>
    </row>
    <row r="10" spans="1:14" ht="19.5" x14ac:dyDescent="0.5">
      <c r="A10" s="2" t="s">
        <v>39</v>
      </c>
      <c r="B10" s="2"/>
      <c r="C10" s="2"/>
      <c r="D10" s="3"/>
      <c r="E10" s="2"/>
      <c r="F10" s="2"/>
      <c r="G10" s="3"/>
      <c r="H10" s="3"/>
      <c r="I10" s="3" t="s">
        <v>47</v>
      </c>
      <c r="J10" s="3"/>
      <c r="K10" s="3"/>
      <c r="L10" s="3"/>
      <c r="M10" s="3"/>
      <c r="N10" s="3"/>
    </row>
    <row r="11" spans="1:14" ht="19.5" x14ac:dyDescent="0.5">
      <c r="A11" s="2" t="s">
        <v>40</v>
      </c>
      <c r="B11" s="2"/>
      <c r="C11" s="2"/>
      <c r="D11" s="3"/>
      <c r="E11" s="3"/>
      <c r="F11" s="3"/>
      <c r="G11" s="3"/>
      <c r="H11" s="3"/>
      <c r="I11" s="3" t="s">
        <v>19</v>
      </c>
      <c r="J11" s="3"/>
      <c r="K11" s="3"/>
      <c r="L11" s="3"/>
      <c r="M11" s="3"/>
      <c r="N11" s="3"/>
    </row>
    <row r="12" spans="1:14" ht="19.5" x14ac:dyDescent="0.5">
      <c r="A12" s="2" t="s">
        <v>48</v>
      </c>
      <c r="B12" s="2"/>
      <c r="C12" s="2"/>
      <c r="D12" s="2"/>
      <c r="E12" s="2"/>
      <c r="F12" s="2"/>
      <c r="G12" s="2"/>
      <c r="H12" s="2"/>
      <c r="I12" s="3" t="s">
        <v>20</v>
      </c>
      <c r="J12" s="3"/>
      <c r="K12" s="3"/>
      <c r="L12" s="3"/>
      <c r="M12" s="3"/>
      <c r="N12" s="3"/>
    </row>
    <row r="13" spans="1:14" ht="19.5" x14ac:dyDescent="0.5">
      <c r="A13" s="2" t="s">
        <v>43</v>
      </c>
      <c r="B13" s="2"/>
      <c r="C13" s="2"/>
      <c r="D13" s="2"/>
      <c r="E13" s="2"/>
      <c r="F13" s="2"/>
      <c r="G13" s="2"/>
      <c r="H13" s="2"/>
      <c r="I13" s="2"/>
      <c r="J13" s="3"/>
      <c r="K13" s="3"/>
      <c r="L13" s="3"/>
      <c r="M13" s="3"/>
      <c r="N13" s="3"/>
    </row>
    <row r="14" spans="1:14" ht="19.5" x14ac:dyDescent="0.5">
      <c r="A14" s="3" t="s">
        <v>44</v>
      </c>
      <c r="B14" s="3"/>
      <c r="C14" s="3"/>
      <c r="D14" s="3"/>
      <c r="E14" s="3"/>
      <c r="F14" s="2"/>
      <c r="G14" s="2"/>
      <c r="H14" s="2"/>
      <c r="I14" s="2"/>
      <c r="J14" s="3"/>
      <c r="K14" s="3"/>
      <c r="L14" s="3"/>
      <c r="M14" s="3" t="s">
        <v>23</v>
      </c>
      <c r="N14" s="3"/>
    </row>
    <row r="15" spans="1:14" ht="14.45" customHeight="1" x14ac:dyDescent="0.25">
      <c r="A15" s="69" t="s">
        <v>15</v>
      </c>
      <c r="B15" s="69" t="s">
        <v>7</v>
      </c>
      <c r="C15" s="69" t="s">
        <v>8</v>
      </c>
      <c r="D15" s="69" t="s">
        <v>9</v>
      </c>
      <c r="E15" s="71" t="s">
        <v>10</v>
      </c>
      <c r="F15" s="72"/>
      <c r="G15" s="73"/>
      <c r="H15" s="71" t="s">
        <v>33</v>
      </c>
      <c r="I15" s="72"/>
      <c r="J15" s="73"/>
      <c r="K15" s="71" t="s">
        <v>34</v>
      </c>
      <c r="L15" s="72"/>
      <c r="M15" s="73"/>
      <c r="N15" s="36" t="s">
        <v>11</v>
      </c>
    </row>
    <row r="16" spans="1:14" ht="18" x14ac:dyDescent="0.25">
      <c r="A16" s="70"/>
      <c r="B16" s="70"/>
      <c r="C16" s="70"/>
      <c r="D16" s="70"/>
      <c r="E16" s="36" t="s">
        <v>12</v>
      </c>
      <c r="F16" s="36" t="s">
        <v>13</v>
      </c>
      <c r="G16" s="36" t="s">
        <v>14</v>
      </c>
      <c r="H16" s="36" t="s">
        <v>12</v>
      </c>
      <c r="I16" s="36" t="s">
        <v>13</v>
      </c>
      <c r="J16" s="36" t="s">
        <v>14</v>
      </c>
      <c r="K16" s="36" t="s">
        <v>12</v>
      </c>
      <c r="L16" s="36" t="s">
        <v>13</v>
      </c>
      <c r="M16" s="36" t="s">
        <v>14</v>
      </c>
      <c r="N16" s="36"/>
    </row>
    <row r="17" spans="1:20" x14ac:dyDescent="0.25">
      <c r="A17" s="58">
        <v>1</v>
      </c>
      <c r="B17" s="58">
        <v>2</v>
      </c>
      <c r="C17" s="58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17</v>
      </c>
    </row>
    <row r="18" spans="1:20" ht="19.5" x14ac:dyDescent="0.5">
      <c r="A18" s="7">
        <v>1</v>
      </c>
      <c r="B18" s="47" t="s">
        <v>57</v>
      </c>
      <c r="C18" s="48">
        <v>31171</v>
      </c>
      <c r="D18" s="23" t="s">
        <v>35</v>
      </c>
      <c r="E18" s="15">
        <v>30</v>
      </c>
      <c r="F18" s="49">
        <v>1</v>
      </c>
      <c r="G18" s="49">
        <v>6</v>
      </c>
      <c r="H18" s="15">
        <v>10</v>
      </c>
      <c r="I18" s="16">
        <v>33</v>
      </c>
      <c r="J18" s="30">
        <v>2</v>
      </c>
      <c r="K18" s="15">
        <v>30</v>
      </c>
      <c r="L18" s="16">
        <v>66</v>
      </c>
      <c r="M18" s="49">
        <v>4</v>
      </c>
      <c r="N18" s="25" t="s">
        <v>62</v>
      </c>
      <c r="Q18" s="46"/>
      <c r="R18" s="46"/>
      <c r="S18" s="46"/>
    </row>
    <row r="19" spans="1:20" ht="19.5" customHeight="1" x14ac:dyDescent="0.5">
      <c r="A19" s="8"/>
      <c r="B19" s="51" t="s">
        <v>58</v>
      </c>
      <c r="C19" s="17"/>
      <c r="D19" s="24"/>
      <c r="E19" s="18"/>
      <c r="F19" s="16"/>
      <c r="G19" s="31">
        <f>SUM(G18:G18)</f>
        <v>6</v>
      </c>
      <c r="H19" s="18"/>
      <c r="I19" s="31"/>
      <c r="J19" s="31">
        <v>2</v>
      </c>
      <c r="K19" s="18"/>
      <c r="L19" s="18"/>
      <c r="M19" s="31">
        <f>SUM(M18:M18)</f>
        <v>4</v>
      </c>
      <c r="N19" s="26" t="s">
        <v>63</v>
      </c>
    </row>
    <row r="20" spans="1:20" ht="35.25" customHeight="1" x14ac:dyDescent="0.5">
      <c r="A20" s="8"/>
      <c r="B20" s="9" t="s">
        <v>26</v>
      </c>
      <c r="C20" s="17"/>
      <c r="D20" s="24"/>
      <c r="E20" s="18"/>
      <c r="F20" s="18"/>
      <c r="G20" s="31">
        <v>6</v>
      </c>
      <c r="H20" s="18"/>
      <c r="I20" s="31"/>
      <c r="J20" s="43">
        <v>2</v>
      </c>
      <c r="K20" s="18"/>
      <c r="L20" s="18"/>
      <c r="M20" s="31">
        <v>4</v>
      </c>
      <c r="N20" s="26" t="s">
        <v>64</v>
      </c>
    </row>
    <row r="21" spans="1:20" ht="23.25" x14ac:dyDescent="0.6">
      <c r="A21" s="27"/>
      <c r="B21" s="9" t="s">
        <v>17</v>
      </c>
      <c r="C21" s="17"/>
      <c r="D21" s="24"/>
      <c r="E21" s="40"/>
      <c r="F21" s="40"/>
      <c r="G21" s="30">
        <v>6</v>
      </c>
      <c r="H21" s="19"/>
      <c r="I21" s="19"/>
      <c r="J21" s="19">
        <v>2</v>
      </c>
      <c r="K21" s="19"/>
      <c r="L21" s="19"/>
      <c r="M21" s="19">
        <v>4</v>
      </c>
      <c r="N21" s="28"/>
      <c r="R21" s="29"/>
      <c r="T21" s="29"/>
    </row>
    <row r="22" spans="1:20" ht="24" x14ac:dyDescent="0.6">
      <c r="A22" s="28"/>
      <c r="B22" s="67" t="s">
        <v>27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20" ht="23.25" x14ac:dyDescent="0.6">
      <c r="A23" s="28"/>
      <c r="B23" s="52" t="s">
        <v>59</v>
      </c>
      <c r="C23" s="13"/>
      <c r="D23" s="35"/>
      <c r="E23" s="35"/>
      <c r="F23" s="35"/>
      <c r="G23" s="35"/>
      <c r="H23" s="10"/>
      <c r="I23" s="40"/>
      <c r="J23" s="14"/>
      <c r="K23" s="14"/>
      <c r="L23" s="14"/>
      <c r="M23" s="14"/>
      <c r="N23" s="66" t="s">
        <v>61</v>
      </c>
    </row>
    <row r="24" spans="1:20" ht="23.25" x14ac:dyDescent="0.6">
      <c r="A24" s="59"/>
      <c r="B24" s="52" t="s">
        <v>60</v>
      </c>
      <c r="C24" s="13"/>
      <c r="D24" s="35"/>
      <c r="E24" s="35"/>
      <c r="F24" s="35"/>
      <c r="G24" s="35"/>
      <c r="H24" s="10"/>
      <c r="I24" s="40"/>
      <c r="J24" s="14"/>
      <c r="K24" s="14"/>
      <c r="L24" s="14"/>
      <c r="M24" s="14"/>
      <c r="N24" s="66"/>
    </row>
    <row r="25" spans="1:20" s="55" customFormat="1" ht="24" customHeight="1" x14ac:dyDescent="0.6">
      <c r="A25" s="53"/>
      <c r="B25" s="78"/>
      <c r="C25" s="54"/>
      <c r="D25" s="54"/>
      <c r="E25" s="54"/>
      <c r="F25" s="54"/>
      <c r="G25" s="11"/>
      <c r="J25" s="11"/>
      <c r="K25" s="11"/>
      <c r="L25" s="11"/>
      <c r="M25" s="11"/>
      <c r="N25" s="53"/>
    </row>
    <row r="26" spans="1:20" s="55" customFormat="1" ht="23.25" x14ac:dyDescent="0.6">
      <c r="A26" s="53"/>
      <c r="B26" s="78"/>
      <c r="C26" s="54"/>
      <c r="D26" s="54"/>
      <c r="E26" s="54"/>
      <c r="F26" s="54"/>
      <c r="G26" s="11"/>
      <c r="J26" s="11"/>
      <c r="K26" s="11"/>
      <c r="L26" s="11"/>
      <c r="M26" s="11"/>
      <c r="N26" s="53"/>
    </row>
    <row r="27" spans="1:20" s="55" customFormat="1" ht="23.25" x14ac:dyDescent="0.6">
      <c r="A27" s="53"/>
      <c r="B27" s="11"/>
      <c r="C27" s="11"/>
      <c r="J27" s="11"/>
      <c r="K27" s="11"/>
      <c r="L27" s="11"/>
      <c r="M27" s="11"/>
      <c r="N27" s="53"/>
    </row>
    <row r="28" spans="1:20" s="55" customFormat="1" ht="23.25" x14ac:dyDescent="0.6">
      <c r="A28" s="53"/>
      <c r="B28" s="80" t="s">
        <v>1</v>
      </c>
      <c r="C28" s="80"/>
      <c r="D28" s="80"/>
      <c r="E28" s="60"/>
      <c r="F28" s="60"/>
      <c r="G28" s="61"/>
      <c r="H28" s="61"/>
      <c r="I28" s="61"/>
      <c r="J28" s="61"/>
      <c r="K28" s="61"/>
      <c r="L28" s="60" t="s">
        <v>0</v>
      </c>
      <c r="M28" s="61"/>
      <c r="N28" s="53"/>
    </row>
    <row r="29" spans="1:20" s="55" customFormat="1" ht="23.25" x14ac:dyDescent="0.6">
      <c r="A29" s="53"/>
      <c r="B29" s="79" t="s">
        <v>65</v>
      </c>
      <c r="C29" s="79"/>
      <c r="D29" s="79"/>
      <c r="E29" s="62"/>
      <c r="F29" s="62"/>
      <c r="G29" s="53"/>
      <c r="H29" s="53"/>
      <c r="I29" s="53"/>
      <c r="J29" s="53"/>
      <c r="K29" s="53"/>
      <c r="L29" s="62" t="s">
        <v>67</v>
      </c>
      <c r="M29" s="53"/>
      <c r="N29" s="53"/>
    </row>
    <row r="30" spans="1:20" s="55" customFormat="1" ht="23.25" x14ac:dyDescent="0.6">
      <c r="A30" s="53"/>
      <c r="B30" s="79" t="s">
        <v>66</v>
      </c>
      <c r="C30" s="79"/>
      <c r="D30" s="79"/>
      <c r="E30" s="53"/>
      <c r="F30" s="53"/>
      <c r="G30" s="53"/>
      <c r="H30" s="53"/>
      <c r="I30" s="53"/>
      <c r="J30" s="53"/>
      <c r="K30" s="53"/>
      <c r="L30" s="62" t="s">
        <v>68</v>
      </c>
      <c r="M30" s="53"/>
      <c r="N30" s="53"/>
    </row>
    <row r="31" spans="1:20" s="55" customFormat="1" x14ac:dyDescent="0.25"/>
    <row r="32" spans="1:20" s="55" customFormat="1" x14ac:dyDescent="0.25"/>
  </sheetData>
  <mergeCells count="19">
    <mergeCell ref="K15:M15"/>
    <mergeCell ref="B28:D28"/>
    <mergeCell ref="A15:A16"/>
    <mergeCell ref="B15:B16"/>
    <mergeCell ref="C15:C16"/>
    <mergeCell ref="D15:D16"/>
    <mergeCell ref="E15:G15"/>
    <mergeCell ref="H15:J15"/>
    <mergeCell ref="A6:N6"/>
    <mergeCell ref="A1:N1"/>
    <mergeCell ref="A2:N2"/>
    <mergeCell ref="A3:N3"/>
    <mergeCell ref="A4:N4"/>
    <mergeCell ref="A5:N5"/>
    <mergeCell ref="B22:N22"/>
    <mergeCell ref="N23:N24"/>
    <mergeCell ref="B25:B26"/>
    <mergeCell ref="B29:D29"/>
    <mergeCell ref="B30:D30"/>
  </mergeCells>
  <pageMargins left="0" right="0" top="0" bottom="0" header="0.25" footer="0.55000000000000004"/>
  <pageSetup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A19" workbookViewId="0">
      <selection activeCell="D34" sqref="D34"/>
    </sheetView>
  </sheetViews>
  <sheetFormatPr defaultColWidth="9.140625" defaultRowHeight="15" x14ac:dyDescent="0.25"/>
  <cols>
    <col min="1" max="1" width="4.28515625" style="4" customWidth="1"/>
    <col min="2" max="2" width="48.7109375" style="4" customWidth="1"/>
    <col min="3" max="3" width="8.42578125" style="4" customWidth="1"/>
    <col min="4" max="4" width="5.140625" style="4" customWidth="1"/>
    <col min="5" max="5" width="6.28515625" style="4" customWidth="1"/>
    <col min="6" max="6" width="10.42578125" style="4" customWidth="1"/>
    <col min="7" max="7" width="7.85546875" style="4" customWidth="1"/>
    <col min="8" max="8" width="7.28515625" style="4" customWidth="1"/>
    <col min="9" max="9" width="7.42578125" style="4" customWidth="1"/>
    <col min="10" max="10" width="8.28515625" style="4" customWidth="1"/>
    <col min="11" max="11" width="9.28515625" style="4" customWidth="1"/>
    <col min="12" max="12" width="10.28515625" style="4" customWidth="1"/>
    <col min="13" max="13" width="12.7109375" style="4" customWidth="1"/>
    <col min="14" max="14" width="8.28515625" style="4" customWidth="1"/>
    <col min="15" max="16" width="11.5703125" style="4" bestFit="1" customWidth="1"/>
    <col min="17" max="18" width="9.140625" style="4"/>
    <col min="19" max="19" width="11.42578125" style="4" bestFit="1" customWidth="1"/>
    <col min="20" max="16384" width="9.140625" style="4"/>
  </cols>
  <sheetData>
    <row r="1" spans="1:14" ht="18" x14ac:dyDescent="0.4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0.25" customHeight="1" x14ac:dyDescent="0.6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6.25" customHeight="1" x14ac:dyDescent="0.75">
      <c r="A3" s="77" t="s">
        <v>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9.5" customHeight="1" x14ac:dyDescent="0.6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24" customHeight="1" x14ac:dyDescent="0.6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23.25" customHeight="1" x14ac:dyDescent="0.7">
      <c r="A6" s="74" t="s">
        <v>54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9.5" x14ac:dyDescent="0.5">
      <c r="A7" s="2" t="s">
        <v>18</v>
      </c>
      <c r="B7" s="2"/>
      <c r="C7" s="3"/>
      <c r="D7" s="3"/>
      <c r="E7" s="3"/>
      <c r="F7" s="3"/>
      <c r="G7" s="3"/>
      <c r="H7" s="3"/>
      <c r="I7" s="3" t="s">
        <v>72</v>
      </c>
      <c r="J7" s="3"/>
      <c r="K7" s="3"/>
      <c r="L7" s="3"/>
      <c r="M7" s="5"/>
      <c r="N7" s="5"/>
    </row>
    <row r="8" spans="1:14" ht="19.5" x14ac:dyDescent="0.5">
      <c r="A8" s="2" t="s">
        <v>25</v>
      </c>
      <c r="B8" s="2"/>
      <c r="C8" s="2"/>
      <c r="D8" s="2"/>
      <c r="E8" s="3"/>
      <c r="F8" s="3"/>
      <c r="G8" s="3"/>
      <c r="H8" s="3"/>
      <c r="I8" s="3" t="s">
        <v>73</v>
      </c>
      <c r="J8" s="3"/>
      <c r="K8" s="32"/>
      <c r="L8" s="3"/>
      <c r="M8" s="5"/>
      <c r="N8" s="5"/>
    </row>
    <row r="9" spans="1:14" ht="19.5" x14ac:dyDescent="0.5">
      <c r="A9" s="2" t="s">
        <v>5</v>
      </c>
      <c r="B9" s="2"/>
      <c r="C9" s="2"/>
      <c r="D9" s="3"/>
      <c r="E9" s="2"/>
      <c r="F9" s="2"/>
      <c r="G9" s="3"/>
      <c r="H9" s="3"/>
      <c r="I9" s="3" t="s">
        <v>6</v>
      </c>
      <c r="J9" s="3"/>
      <c r="K9" s="3"/>
      <c r="L9" s="3"/>
      <c r="M9" s="3"/>
      <c r="N9" s="3"/>
    </row>
    <row r="10" spans="1:14" ht="19.5" x14ac:dyDescent="0.5">
      <c r="A10" s="2" t="s">
        <v>41</v>
      </c>
      <c r="B10" s="2"/>
      <c r="C10" s="2"/>
      <c r="D10" s="3"/>
      <c r="E10" s="3"/>
      <c r="F10" s="3"/>
      <c r="G10" s="3"/>
      <c r="H10" s="3"/>
      <c r="I10" s="3" t="s">
        <v>19</v>
      </c>
      <c r="J10" s="3"/>
      <c r="K10" s="3"/>
      <c r="L10" s="3"/>
      <c r="M10" s="3"/>
      <c r="N10" s="3"/>
    </row>
    <row r="11" spans="1:14" ht="19.5" x14ac:dyDescent="0.5">
      <c r="A11" s="2" t="s">
        <v>42</v>
      </c>
      <c r="B11" s="2"/>
      <c r="C11" s="2"/>
      <c r="D11" s="2"/>
      <c r="E11" s="2"/>
      <c r="F11" s="2"/>
      <c r="G11" s="2"/>
      <c r="H11" s="2"/>
      <c r="I11" s="3" t="s">
        <v>20</v>
      </c>
      <c r="J11" s="3"/>
      <c r="K11" s="3"/>
      <c r="L11" s="3"/>
      <c r="M11" s="3"/>
      <c r="N11" s="3"/>
    </row>
    <row r="12" spans="1:14" ht="19.5" x14ac:dyDescent="0.5">
      <c r="A12" s="2" t="s">
        <v>49</v>
      </c>
      <c r="B12" s="2"/>
      <c r="C12" s="2"/>
      <c r="D12" s="2"/>
      <c r="E12" s="2"/>
      <c r="F12" s="2"/>
      <c r="G12" s="2"/>
      <c r="H12" s="2"/>
      <c r="I12" s="2"/>
      <c r="J12" s="3"/>
      <c r="K12" s="3"/>
      <c r="L12" s="3"/>
      <c r="M12" s="3"/>
      <c r="N12" s="3"/>
    </row>
    <row r="13" spans="1:14" ht="19.5" x14ac:dyDescent="0.5">
      <c r="A13" s="3" t="s">
        <v>44</v>
      </c>
      <c r="B13" s="3"/>
      <c r="C13" s="3"/>
      <c r="D13" s="3"/>
      <c r="E13" s="3"/>
      <c r="F13" s="2"/>
      <c r="G13" s="2"/>
      <c r="H13" s="2"/>
      <c r="I13" s="2"/>
      <c r="J13" s="3"/>
      <c r="K13" s="3"/>
      <c r="L13" s="3"/>
      <c r="M13" s="3" t="s">
        <v>23</v>
      </c>
      <c r="N13" s="3"/>
    </row>
    <row r="14" spans="1:14" ht="18" x14ac:dyDescent="0.25">
      <c r="A14" s="69" t="s">
        <v>15</v>
      </c>
      <c r="B14" s="69" t="s">
        <v>7</v>
      </c>
      <c r="C14" s="69" t="s">
        <v>8</v>
      </c>
      <c r="D14" s="69" t="s">
        <v>9</v>
      </c>
      <c r="E14" s="71" t="s">
        <v>10</v>
      </c>
      <c r="F14" s="72"/>
      <c r="G14" s="73"/>
      <c r="H14" s="71" t="s">
        <v>33</v>
      </c>
      <c r="I14" s="72"/>
      <c r="J14" s="73"/>
      <c r="K14" s="71" t="s">
        <v>34</v>
      </c>
      <c r="L14" s="72"/>
      <c r="M14" s="73"/>
      <c r="N14" s="36" t="s">
        <v>11</v>
      </c>
    </row>
    <row r="15" spans="1:14" ht="18" x14ac:dyDescent="0.25">
      <c r="A15" s="70"/>
      <c r="B15" s="70"/>
      <c r="C15" s="70"/>
      <c r="D15" s="70"/>
      <c r="E15" s="36" t="s">
        <v>12</v>
      </c>
      <c r="F15" s="36" t="s">
        <v>13</v>
      </c>
      <c r="G15" s="36" t="s">
        <v>14</v>
      </c>
      <c r="H15" s="36" t="s">
        <v>12</v>
      </c>
      <c r="I15" s="36" t="s">
        <v>13</v>
      </c>
      <c r="J15" s="36" t="s">
        <v>14</v>
      </c>
      <c r="K15" s="36" t="s">
        <v>12</v>
      </c>
      <c r="L15" s="36" t="s">
        <v>13</v>
      </c>
      <c r="M15" s="36" t="s">
        <v>14</v>
      </c>
      <c r="N15" s="36"/>
    </row>
    <row r="16" spans="1:14" x14ac:dyDescent="0.25">
      <c r="A16" s="58">
        <v>1</v>
      </c>
      <c r="B16" s="58">
        <v>2</v>
      </c>
      <c r="C16" s="58">
        <v>3</v>
      </c>
      <c r="D16" s="58">
        <v>4</v>
      </c>
      <c r="E16" s="58">
        <v>5</v>
      </c>
      <c r="F16" s="58">
        <v>6</v>
      </c>
      <c r="G16" s="58">
        <v>7</v>
      </c>
      <c r="H16" s="58">
        <v>8</v>
      </c>
      <c r="I16" s="58">
        <v>9</v>
      </c>
      <c r="J16" s="58">
        <v>10</v>
      </c>
      <c r="K16" s="58">
        <v>11</v>
      </c>
      <c r="L16" s="58">
        <v>12</v>
      </c>
      <c r="M16" s="58">
        <v>13</v>
      </c>
      <c r="N16" s="58">
        <v>17</v>
      </c>
    </row>
    <row r="17" spans="1:20" ht="19.5" x14ac:dyDescent="0.5">
      <c r="A17" s="7">
        <v>1</v>
      </c>
      <c r="B17" s="47" t="s">
        <v>98</v>
      </c>
      <c r="C17" s="48">
        <v>31115</v>
      </c>
      <c r="D17" s="23" t="s">
        <v>21</v>
      </c>
      <c r="E17" s="15">
        <v>1</v>
      </c>
      <c r="F17" s="49">
        <f>G17/30.08*100</f>
        <v>6.6489361702127656</v>
      </c>
      <c r="G17" s="49">
        <v>2</v>
      </c>
      <c r="H17" s="15">
        <v>1</v>
      </c>
      <c r="I17" s="16">
        <f>J17/J23*100</f>
        <v>10.482180293501049</v>
      </c>
      <c r="J17" s="30">
        <v>2</v>
      </c>
      <c r="K17" s="15">
        <v>1</v>
      </c>
      <c r="L17" s="16">
        <f>M17/M23*100</f>
        <v>21.047602272691314</v>
      </c>
      <c r="M17" s="49">
        <v>1.9955799999999999</v>
      </c>
      <c r="N17" s="25"/>
      <c r="O17" s="46"/>
      <c r="P17" s="46"/>
      <c r="Q17" s="46"/>
      <c r="R17" s="46"/>
      <c r="S17" s="46"/>
    </row>
    <row r="18" spans="1:20" ht="28.5" x14ac:dyDescent="0.5">
      <c r="A18" s="7">
        <v>2</v>
      </c>
      <c r="B18" s="47" t="s">
        <v>99</v>
      </c>
      <c r="C18" s="48">
        <v>31122</v>
      </c>
      <c r="D18" s="23" t="s">
        <v>21</v>
      </c>
      <c r="E18" s="15">
        <v>1</v>
      </c>
      <c r="F18" s="49">
        <f t="shared" ref="F18:F22" si="0">G18/30.08*100</f>
        <v>6.6489361702127656</v>
      </c>
      <c r="G18" s="49">
        <v>2</v>
      </c>
      <c r="H18" s="15">
        <v>1</v>
      </c>
      <c r="I18" s="16">
        <f>J18/19.08*100</f>
        <v>10.482180293501049</v>
      </c>
      <c r="J18" s="30">
        <v>2</v>
      </c>
      <c r="K18" s="15">
        <v>1</v>
      </c>
      <c r="L18" s="16">
        <f>M18/19.08*100</f>
        <v>10.469077568134173</v>
      </c>
      <c r="M18" s="49">
        <v>1.9975000000000001</v>
      </c>
      <c r="N18" s="25"/>
      <c r="O18" s="46"/>
      <c r="P18" s="46"/>
      <c r="Q18" s="46"/>
      <c r="R18" s="46"/>
      <c r="S18" s="46"/>
    </row>
    <row r="19" spans="1:20" ht="28.5" x14ac:dyDescent="0.5">
      <c r="A19" s="7">
        <v>3</v>
      </c>
      <c r="B19" s="47" t="s">
        <v>100</v>
      </c>
      <c r="C19" s="48">
        <v>31157</v>
      </c>
      <c r="D19" s="23" t="s">
        <v>21</v>
      </c>
      <c r="E19" s="15">
        <v>1</v>
      </c>
      <c r="F19" s="49">
        <f t="shared" si="0"/>
        <v>9.9734042553191493</v>
      </c>
      <c r="G19" s="49">
        <v>3</v>
      </c>
      <c r="H19" s="15">
        <v>1</v>
      </c>
      <c r="I19" s="16">
        <f t="shared" ref="I19:I22" si="1">J19/19.08*100</f>
        <v>15.723270440251575</v>
      </c>
      <c r="J19" s="30">
        <v>3</v>
      </c>
      <c r="K19" s="15">
        <v>1</v>
      </c>
      <c r="L19" s="16">
        <f t="shared" ref="L19:L22" si="2">M19/19.08*100</f>
        <v>15.66137316561845</v>
      </c>
      <c r="M19" s="49">
        <v>2.9881899999999999</v>
      </c>
      <c r="N19" s="25"/>
      <c r="O19" s="46"/>
      <c r="P19" s="46"/>
      <c r="Q19" s="46"/>
      <c r="R19" s="46"/>
      <c r="S19" s="46"/>
    </row>
    <row r="20" spans="1:20" ht="19.5" x14ac:dyDescent="0.5">
      <c r="A20" s="7">
        <v>4</v>
      </c>
      <c r="B20" s="47" t="s">
        <v>101</v>
      </c>
      <c r="C20" s="48">
        <v>31159</v>
      </c>
      <c r="D20" s="23" t="s">
        <v>21</v>
      </c>
      <c r="E20" s="15">
        <v>1</v>
      </c>
      <c r="F20" s="49">
        <f t="shared" si="0"/>
        <v>49.86702127659575</v>
      </c>
      <c r="G20" s="49">
        <v>15</v>
      </c>
      <c r="H20" s="15">
        <v>1</v>
      </c>
      <c r="I20" s="16">
        <f t="shared" si="1"/>
        <v>36.687631027253673</v>
      </c>
      <c r="J20" s="30">
        <v>7</v>
      </c>
      <c r="K20" s="15">
        <v>1</v>
      </c>
      <c r="L20" s="16">
        <f t="shared" si="2"/>
        <v>0</v>
      </c>
      <c r="M20" s="50">
        <v>0</v>
      </c>
      <c r="N20" s="25"/>
      <c r="O20" s="46"/>
      <c r="P20" s="46"/>
      <c r="Q20" s="46"/>
      <c r="R20" s="46"/>
      <c r="S20" s="46"/>
    </row>
    <row r="21" spans="1:20" ht="28.5" x14ac:dyDescent="0.5">
      <c r="A21" s="7">
        <v>5</v>
      </c>
      <c r="B21" s="47" t="s">
        <v>102</v>
      </c>
      <c r="C21" s="48">
        <v>31159</v>
      </c>
      <c r="D21" s="23" t="s">
        <v>21</v>
      </c>
      <c r="E21" s="15">
        <v>1</v>
      </c>
      <c r="F21" s="49">
        <f t="shared" si="0"/>
        <v>16.622340425531913</v>
      </c>
      <c r="G21" s="49">
        <v>5</v>
      </c>
      <c r="H21" s="15">
        <v>1</v>
      </c>
      <c r="I21" s="16">
        <f t="shared" si="1"/>
        <v>10.482180293501049</v>
      </c>
      <c r="J21" s="30">
        <v>2</v>
      </c>
      <c r="K21" s="15">
        <v>1</v>
      </c>
      <c r="L21" s="16">
        <f t="shared" si="2"/>
        <v>0</v>
      </c>
      <c r="M21" s="50">
        <v>0</v>
      </c>
      <c r="N21" s="25"/>
      <c r="O21" s="46"/>
      <c r="P21" s="46"/>
      <c r="Q21" s="46"/>
      <c r="R21" s="46"/>
      <c r="S21" s="46"/>
    </row>
    <row r="22" spans="1:20" ht="19.5" x14ac:dyDescent="0.5">
      <c r="A22" s="7">
        <v>6</v>
      </c>
      <c r="B22" s="47" t="s">
        <v>103</v>
      </c>
      <c r="C22" s="48">
        <v>31159</v>
      </c>
      <c r="D22" s="23" t="s">
        <v>21</v>
      </c>
      <c r="E22" s="15">
        <v>1</v>
      </c>
      <c r="F22" s="49">
        <f t="shared" si="0"/>
        <v>10.23936170212766</v>
      </c>
      <c r="G22" s="49">
        <v>3.08</v>
      </c>
      <c r="H22" s="15">
        <v>1</v>
      </c>
      <c r="I22" s="16">
        <f t="shared" si="1"/>
        <v>16.142557651991616</v>
      </c>
      <c r="J22" s="30">
        <v>3.08</v>
      </c>
      <c r="K22" s="15">
        <v>1</v>
      </c>
      <c r="L22" s="16">
        <f t="shared" si="2"/>
        <v>13.10272536687631</v>
      </c>
      <c r="M22" s="49">
        <v>2.5</v>
      </c>
      <c r="N22" s="25"/>
      <c r="O22" s="46"/>
      <c r="P22" s="46"/>
      <c r="Q22" s="46"/>
      <c r="R22" s="46"/>
      <c r="S22" s="46"/>
    </row>
    <row r="23" spans="1:20" ht="19.5" x14ac:dyDescent="0.5">
      <c r="A23" s="8"/>
      <c r="B23" s="51" t="s">
        <v>74</v>
      </c>
      <c r="C23" s="17"/>
      <c r="D23" s="24"/>
      <c r="E23" s="18"/>
      <c r="F23" s="16"/>
      <c r="G23" s="31">
        <f>SUM(G17:G22)</f>
        <v>30.08</v>
      </c>
      <c r="H23" s="18"/>
      <c r="I23" s="31"/>
      <c r="J23" s="31">
        <f>SUM(J17:J22)</f>
        <v>19.079999999999998</v>
      </c>
      <c r="K23" s="18"/>
      <c r="L23" s="18"/>
      <c r="M23" s="31">
        <f>SUM(M17:M22)</f>
        <v>9.4812700000000003</v>
      </c>
      <c r="N23" s="26"/>
    </row>
    <row r="24" spans="1:20" ht="19.5" x14ac:dyDescent="0.5">
      <c r="A24" s="8"/>
      <c r="B24" s="9" t="s">
        <v>26</v>
      </c>
      <c r="C24" s="17"/>
      <c r="D24" s="24"/>
      <c r="E24" s="18"/>
      <c r="F24" s="18"/>
      <c r="G24" s="31"/>
      <c r="H24" s="18"/>
      <c r="I24" s="31"/>
      <c r="J24" s="43"/>
      <c r="K24" s="18"/>
      <c r="L24" s="18"/>
      <c r="M24" s="31"/>
      <c r="N24" s="26"/>
    </row>
    <row r="25" spans="1:20" ht="19.5" x14ac:dyDescent="0.5">
      <c r="A25" s="8"/>
      <c r="B25" s="39"/>
      <c r="C25" s="17"/>
      <c r="D25" s="24"/>
      <c r="E25" s="18"/>
      <c r="F25" s="19"/>
      <c r="G25" s="49"/>
      <c r="H25" s="22"/>
      <c r="I25" s="20"/>
      <c r="J25" s="21"/>
      <c r="K25" s="22"/>
      <c r="L25" s="19"/>
      <c r="M25" s="21"/>
      <c r="N25" s="26"/>
    </row>
    <row r="26" spans="1:20" ht="23.25" x14ac:dyDescent="0.6">
      <c r="A26" s="27"/>
      <c r="B26" s="9" t="s">
        <v>17</v>
      </c>
      <c r="C26" s="17"/>
      <c r="D26" s="24"/>
      <c r="E26" s="40"/>
      <c r="F26" s="40"/>
      <c r="G26" s="30" t="s">
        <v>75</v>
      </c>
      <c r="H26" s="19"/>
      <c r="I26" s="19"/>
      <c r="J26" s="19" t="s">
        <v>76</v>
      </c>
      <c r="K26" s="19"/>
      <c r="L26" s="19"/>
      <c r="M26" s="19" t="s">
        <v>77</v>
      </c>
      <c r="N26" s="28"/>
      <c r="R26" s="29"/>
      <c r="T26" s="29"/>
    </row>
    <row r="27" spans="1:20" ht="29.25" customHeight="1" x14ac:dyDescent="0.6">
      <c r="A27" s="28"/>
      <c r="B27" s="81" t="s">
        <v>27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</row>
    <row r="28" spans="1:20" ht="23.25" x14ac:dyDescent="0.6">
      <c r="A28" s="28"/>
      <c r="B28" s="33" t="s">
        <v>78</v>
      </c>
      <c r="C28" s="13"/>
      <c r="D28" s="35"/>
      <c r="E28" s="35"/>
      <c r="F28" s="35"/>
      <c r="G28" s="35"/>
      <c r="H28" s="10"/>
      <c r="I28" s="40"/>
      <c r="J28" s="14"/>
      <c r="K28" s="14"/>
      <c r="L28" s="14"/>
      <c r="M28" s="14"/>
      <c r="N28" s="66" t="s">
        <v>61</v>
      </c>
    </row>
    <row r="29" spans="1:20" ht="23.25" x14ac:dyDescent="0.6">
      <c r="A29" s="28"/>
      <c r="B29" s="33" t="s">
        <v>79</v>
      </c>
      <c r="C29" s="13"/>
      <c r="D29" s="35"/>
      <c r="E29" s="35"/>
      <c r="F29" s="35"/>
      <c r="G29" s="35"/>
      <c r="H29" s="10"/>
      <c r="I29" s="40"/>
      <c r="J29" s="14"/>
      <c r="K29" s="14"/>
      <c r="L29" s="14"/>
      <c r="M29" s="14"/>
      <c r="N29" s="66"/>
    </row>
    <row r="30" spans="1:20" ht="23.25" x14ac:dyDescent="0.6">
      <c r="A30" s="29"/>
      <c r="B30" s="63" t="s">
        <v>1</v>
      </c>
      <c r="C30" s="63"/>
      <c r="D30" s="63"/>
      <c r="E30" s="41"/>
      <c r="F30" s="41"/>
      <c r="G30" s="34"/>
      <c r="H30" s="34"/>
      <c r="I30" s="34"/>
      <c r="J30" s="34"/>
      <c r="K30" s="34"/>
      <c r="L30" s="41" t="s">
        <v>0</v>
      </c>
      <c r="M30" s="34"/>
      <c r="N30" s="29"/>
    </row>
    <row r="31" spans="1:20" ht="23.25" x14ac:dyDescent="0.6">
      <c r="A31" s="29"/>
      <c r="B31" s="64" t="s">
        <v>71</v>
      </c>
      <c r="C31" s="64"/>
      <c r="D31" s="64"/>
      <c r="E31" s="42"/>
      <c r="F31" s="42"/>
      <c r="G31" s="29"/>
      <c r="H31" s="29"/>
      <c r="I31" s="29"/>
      <c r="J31" s="29"/>
      <c r="K31" s="29"/>
      <c r="L31" s="42" t="s">
        <v>67</v>
      </c>
      <c r="M31" s="29"/>
      <c r="N31" s="29"/>
    </row>
    <row r="32" spans="1:20" ht="23.25" x14ac:dyDescent="0.6">
      <c r="A32" s="29"/>
      <c r="B32" s="64" t="s">
        <v>66</v>
      </c>
      <c r="C32" s="64"/>
      <c r="D32" s="64"/>
      <c r="E32" s="29"/>
      <c r="F32" s="29"/>
      <c r="G32" s="29"/>
      <c r="H32" s="29"/>
      <c r="I32" s="29"/>
      <c r="J32" s="29"/>
      <c r="K32" s="29"/>
      <c r="L32" s="42" t="s">
        <v>68</v>
      </c>
      <c r="M32" s="29"/>
      <c r="N32" s="29"/>
    </row>
  </sheetData>
  <mergeCells count="18">
    <mergeCell ref="B31:D31"/>
    <mergeCell ref="B32:D32"/>
    <mergeCell ref="K14:M14"/>
    <mergeCell ref="B27:N27"/>
    <mergeCell ref="N28:N29"/>
    <mergeCell ref="B30:D30"/>
    <mergeCell ref="H14:J14"/>
    <mergeCell ref="A14:A15"/>
    <mergeCell ref="B14:B15"/>
    <mergeCell ref="C14:C15"/>
    <mergeCell ref="D14:D15"/>
    <mergeCell ref="E14:G14"/>
    <mergeCell ref="A6:N6"/>
    <mergeCell ref="A1:N1"/>
    <mergeCell ref="A2:N2"/>
    <mergeCell ref="A3:N3"/>
    <mergeCell ref="A4:N4"/>
    <mergeCell ref="A5:N5"/>
  </mergeCells>
  <pageMargins left="0" right="0" top="0" bottom="0" header="0.05" footer="0.05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A6" sqref="A6:N6"/>
    </sheetView>
  </sheetViews>
  <sheetFormatPr defaultColWidth="9.140625" defaultRowHeight="15" x14ac:dyDescent="0.25"/>
  <cols>
    <col min="1" max="1" width="4.28515625" style="4" customWidth="1"/>
    <col min="2" max="2" width="48.7109375" style="4" customWidth="1"/>
    <col min="3" max="3" width="8.42578125" style="4" customWidth="1"/>
    <col min="4" max="4" width="5.140625" style="4" customWidth="1"/>
    <col min="5" max="5" width="6.28515625" style="4" customWidth="1"/>
    <col min="6" max="6" width="10.42578125" style="4" customWidth="1"/>
    <col min="7" max="7" width="7.85546875" style="4" customWidth="1"/>
    <col min="8" max="8" width="7.28515625" style="4" customWidth="1"/>
    <col min="9" max="9" width="7.42578125" style="4" customWidth="1"/>
    <col min="10" max="10" width="8.28515625" style="4" customWidth="1"/>
    <col min="11" max="11" width="9.28515625" style="4" customWidth="1"/>
    <col min="12" max="12" width="10.28515625" style="4" customWidth="1"/>
    <col min="13" max="13" width="12.7109375" style="4" customWidth="1"/>
    <col min="14" max="14" width="8.28515625" style="4" customWidth="1"/>
    <col min="15" max="16" width="11.5703125" style="4" bestFit="1" customWidth="1"/>
    <col min="17" max="18" width="9.140625" style="4"/>
    <col min="19" max="19" width="11.42578125" style="4" bestFit="1" customWidth="1"/>
    <col min="20" max="16384" width="9.140625" style="4"/>
  </cols>
  <sheetData>
    <row r="1" spans="1:14" ht="18" x14ac:dyDescent="0.4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3.25" x14ac:dyDescent="0.6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30.75" x14ac:dyDescent="0.75">
      <c r="A3" s="77" t="s">
        <v>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23.25" x14ac:dyDescent="0.6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23.25" x14ac:dyDescent="0.6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28.5" x14ac:dyDescent="0.7">
      <c r="A6" s="74" t="s">
        <v>54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9.5" x14ac:dyDescent="0.5">
      <c r="A7" s="2" t="s">
        <v>18</v>
      </c>
      <c r="B7" s="2"/>
      <c r="C7" s="3"/>
      <c r="D7" s="3"/>
      <c r="E7" s="3"/>
      <c r="F7" s="3"/>
      <c r="G7" s="3"/>
      <c r="H7" s="3"/>
      <c r="I7" s="3" t="s">
        <v>84</v>
      </c>
      <c r="J7" s="3"/>
      <c r="K7" s="3"/>
      <c r="L7" s="3"/>
      <c r="M7" s="5"/>
      <c r="N7" s="5"/>
    </row>
    <row r="8" spans="1:14" ht="19.5" x14ac:dyDescent="0.5">
      <c r="A8" s="2" t="s">
        <v>25</v>
      </c>
      <c r="B8" s="2"/>
      <c r="C8" s="2"/>
      <c r="D8" s="2"/>
      <c r="E8" s="3"/>
      <c r="F8" s="3"/>
      <c r="G8" s="3"/>
      <c r="H8" s="3"/>
      <c r="I8" s="3" t="s">
        <v>80</v>
      </c>
      <c r="J8" s="3"/>
      <c r="K8" s="32"/>
      <c r="L8" s="3"/>
      <c r="M8" s="5"/>
      <c r="N8" s="5"/>
    </row>
    <row r="9" spans="1:14" ht="19.5" x14ac:dyDescent="0.5">
      <c r="A9" s="2" t="s">
        <v>39</v>
      </c>
      <c r="B9" s="2"/>
      <c r="C9" s="2"/>
      <c r="D9" s="3"/>
      <c r="E9" s="2"/>
      <c r="F9" s="2"/>
      <c r="G9" s="3"/>
      <c r="H9" s="3"/>
      <c r="I9" s="3" t="s">
        <v>47</v>
      </c>
      <c r="J9" s="3"/>
      <c r="K9" s="3"/>
      <c r="L9" s="3"/>
      <c r="M9" s="3"/>
      <c r="N9" s="3"/>
    </row>
    <row r="10" spans="1:14" ht="19.5" x14ac:dyDescent="0.5">
      <c r="A10" s="2" t="s">
        <v>41</v>
      </c>
      <c r="B10" s="2"/>
      <c r="C10" s="2"/>
      <c r="D10" s="3"/>
      <c r="E10" s="3"/>
      <c r="F10" s="3"/>
      <c r="G10" s="3"/>
      <c r="H10" s="3"/>
      <c r="I10" s="3" t="s">
        <v>19</v>
      </c>
      <c r="J10" s="3"/>
      <c r="K10" s="3"/>
      <c r="L10" s="3"/>
      <c r="M10" s="3"/>
      <c r="N10" s="3"/>
    </row>
    <row r="11" spans="1:14" ht="19.5" x14ac:dyDescent="0.5">
      <c r="A11" s="2" t="s">
        <v>42</v>
      </c>
      <c r="B11" s="2"/>
      <c r="C11" s="2"/>
      <c r="D11" s="2"/>
      <c r="E11" s="2"/>
      <c r="F11" s="2"/>
      <c r="G11" s="2"/>
      <c r="H11" s="2"/>
      <c r="I11" s="3" t="s">
        <v>20</v>
      </c>
      <c r="J11" s="3"/>
      <c r="K11" s="3"/>
      <c r="L11" s="3"/>
      <c r="M11" s="3"/>
      <c r="N11" s="3"/>
    </row>
    <row r="12" spans="1:14" ht="19.5" x14ac:dyDescent="0.5">
      <c r="A12" s="2" t="s">
        <v>81</v>
      </c>
      <c r="B12" s="2"/>
      <c r="C12" s="2"/>
      <c r="D12" s="2"/>
      <c r="E12" s="2"/>
      <c r="F12" s="2"/>
      <c r="G12" s="2"/>
      <c r="H12" s="2"/>
      <c r="I12" s="2"/>
      <c r="J12" s="3"/>
      <c r="K12" s="3"/>
      <c r="L12" s="3"/>
      <c r="M12" s="3"/>
      <c r="N12" s="3"/>
    </row>
    <row r="13" spans="1:14" ht="19.5" x14ac:dyDescent="0.5">
      <c r="A13" s="3" t="s">
        <v>44</v>
      </c>
      <c r="B13" s="3"/>
      <c r="C13" s="3"/>
      <c r="D13" s="3"/>
      <c r="E13" s="3"/>
      <c r="F13" s="2"/>
      <c r="G13" s="2"/>
      <c r="H13" s="2"/>
      <c r="I13" s="2"/>
      <c r="J13" s="3"/>
      <c r="K13" s="3"/>
      <c r="L13" s="3"/>
      <c r="M13" s="3" t="s">
        <v>23</v>
      </c>
      <c r="N13" s="3"/>
    </row>
    <row r="14" spans="1:14" ht="18" x14ac:dyDescent="0.25">
      <c r="A14" s="69" t="s">
        <v>15</v>
      </c>
      <c r="B14" s="69" t="s">
        <v>7</v>
      </c>
      <c r="C14" s="69" t="s">
        <v>8</v>
      </c>
      <c r="D14" s="69" t="s">
        <v>9</v>
      </c>
      <c r="E14" s="71" t="s">
        <v>10</v>
      </c>
      <c r="F14" s="72"/>
      <c r="G14" s="73"/>
      <c r="H14" s="71" t="s">
        <v>33</v>
      </c>
      <c r="I14" s="72"/>
      <c r="J14" s="73"/>
      <c r="K14" s="71" t="s">
        <v>34</v>
      </c>
      <c r="L14" s="72"/>
      <c r="M14" s="73"/>
      <c r="N14" s="36" t="s">
        <v>11</v>
      </c>
    </row>
    <row r="15" spans="1:14" ht="18" x14ac:dyDescent="0.25">
      <c r="A15" s="70"/>
      <c r="B15" s="70"/>
      <c r="C15" s="70"/>
      <c r="D15" s="70"/>
      <c r="E15" s="36" t="s">
        <v>12</v>
      </c>
      <c r="F15" s="36" t="s">
        <v>13</v>
      </c>
      <c r="G15" s="36" t="s">
        <v>14</v>
      </c>
      <c r="H15" s="36" t="s">
        <v>12</v>
      </c>
      <c r="I15" s="36" t="s">
        <v>13</v>
      </c>
      <c r="J15" s="36" t="s">
        <v>14</v>
      </c>
      <c r="K15" s="36" t="s">
        <v>12</v>
      </c>
      <c r="L15" s="36" t="s">
        <v>13</v>
      </c>
      <c r="M15" s="36" t="s">
        <v>14</v>
      </c>
      <c r="N15" s="36"/>
    </row>
    <row r="16" spans="1:14" ht="15.75" thickBot="1" x14ac:dyDescent="0.3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  <c r="H16" s="1">
        <v>8</v>
      </c>
      <c r="I16" s="1">
        <v>9</v>
      </c>
      <c r="J16" s="1">
        <v>10</v>
      </c>
      <c r="K16" s="1">
        <v>11</v>
      </c>
      <c r="L16" s="1">
        <v>12</v>
      </c>
      <c r="M16" s="1">
        <v>13</v>
      </c>
      <c r="N16" s="1">
        <v>17</v>
      </c>
    </row>
    <row r="17" spans="1:20" ht="28.5" x14ac:dyDescent="0.5">
      <c r="A17" s="7"/>
      <c r="B17" s="44" t="s">
        <v>97</v>
      </c>
      <c r="C17" s="45">
        <v>22231</v>
      </c>
      <c r="D17" s="23" t="s">
        <v>21</v>
      </c>
      <c r="E17" s="15">
        <v>1</v>
      </c>
      <c r="F17" s="49">
        <v>1</v>
      </c>
      <c r="G17" s="49" t="s">
        <v>82</v>
      </c>
      <c r="H17" s="15">
        <v>1</v>
      </c>
      <c r="I17" s="16">
        <v>1</v>
      </c>
      <c r="J17" s="30" t="s">
        <v>82</v>
      </c>
      <c r="K17" s="15">
        <v>1</v>
      </c>
      <c r="L17" s="16">
        <v>1</v>
      </c>
      <c r="M17" s="49" t="s">
        <v>83</v>
      </c>
      <c r="N17" s="25"/>
      <c r="Q17" s="46"/>
      <c r="R17" s="46"/>
      <c r="S17" s="46"/>
    </row>
    <row r="18" spans="1:20" ht="19.5" x14ac:dyDescent="0.5">
      <c r="A18" s="8"/>
      <c r="B18" s="9" t="s">
        <v>16</v>
      </c>
      <c r="C18" s="17"/>
      <c r="D18" s="24"/>
      <c r="E18" s="18"/>
      <c r="F18" s="16"/>
      <c r="G18" s="31" t="s">
        <v>82</v>
      </c>
      <c r="H18" s="18"/>
      <c r="I18" s="31"/>
      <c r="J18" s="31"/>
      <c r="K18" s="18"/>
      <c r="L18" s="18"/>
      <c r="M18" s="31" t="s">
        <v>83</v>
      </c>
      <c r="N18" s="26"/>
    </row>
    <row r="19" spans="1:20" ht="19.5" x14ac:dyDescent="0.5">
      <c r="A19" s="8"/>
      <c r="B19" s="9" t="s">
        <v>26</v>
      </c>
      <c r="C19" s="17"/>
      <c r="D19" s="24"/>
      <c r="E19" s="18"/>
      <c r="F19" s="18"/>
      <c r="G19" s="31"/>
      <c r="H19" s="18"/>
      <c r="I19" s="31"/>
      <c r="J19" s="43"/>
      <c r="K19" s="18"/>
      <c r="L19" s="18"/>
      <c r="M19" s="31"/>
      <c r="N19" s="26"/>
    </row>
    <row r="20" spans="1:20" ht="23.25" x14ac:dyDescent="0.6">
      <c r="A20" s="27"/>
      <c r="B20" s="9" t="s">
        <v>17</v>
      </c>
      <c r="C20" s="17"/>
      <c r="D20" s="24"/>
      <c r="E20" s="40"/>
      <c r="F20" s="40"/>
      <c r="G20" s="31" t="s">
        <v>82</v>
      </c>
      <c r="H20" s="19"/>
      <c r="I20" s="19"/>
      <c r="J20" s="19"/>
      <c r="K20" s="19"/>
      <c r="L20" s="19"/>
      <c r="M20" s="19" t="s">
        <v>83</v>
      </c>
      <c r="N20" s="28"/>
      <c r="R20" s="29"/>
      <c r="T20" s="29"/>
    </row>
    <row r="21" spans="1:20" ht="24" x14ac:dyDescent="0.6">
      <c r="A21" s="28"/>
      <c r="B21" s="67" t="s">
        <v>27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20" ht="23.25" x14ac:dyDescent="0.6">
      <c r="A22" s="28"/>
      <c r="B22" s="33" t="s">
        <v>24</v>
      </c>
      <c r="C22" s="13" t="s">
        <v>86</v>
      </c>
      <c r="D22" s="35"/>
      <c r="E22" s="35"/>
      <c r="F22" s="35"/>
      <c r="G22" s="35"/>
      <c r="H22" s="10"/>
      <c r="I22" s="40"/>
      <c r="J22" s="14"/>
      <c r="K22" s="14"/>
      <c r="L22" s="14"/>
      <c r="M22" s="14"/>
      <c r="N22" s="66" t="s">
        <v>38</v>
      </c>
    </row>
    <row r="23" spans="1:20" ht="23.25" x14ac:dyDescent="0.6">
      <c r="A23" s="28"/>
      <c r="B23" s="33" t="s">
        <v>69</v>
      </c>
      <c r="C23" s="13" t="s">
        <v>85</v>
      </c>
      <c r="D23" s="35"/>
      <c r="E23" s="35"/>
      <c r="F23" s="35"/>
      <c r="G23" s="35"/>
      <c r="H23" s="10"/>
      <c r="I23" s="40"/>
      <c r="J23" s="14"/>
      <c r="K23" s="14"/>
      <c r="L23" s="14"/>
      <c r="M23" s="14"/>
      <c r="N23" s="66"/>
    </row>
    <row r="24" spans="1:20" ht="23.25" x14ac:dyDescent="0.6">
      <c r="A24" s="29"/>
      <c r="B24" s="63" t="s">
        <v>1</v>
      </c>
      <c r="C24" s="63"/>
      <c r="D24" s="63"/>
      <c r="E24" s="41"/>
      <c r="F24" s="41"/>
      <c r="G24" s="34"/>
      <c r="H24" s="34"/>
      <c r="I24" s="34"/>
      <c r="J24" s="34"/>
      <c r="K24" s="34"/>
      <c r="L24" s="41" t="s">
        <v>0</v>
      </c>
      <c r="M24" s="34"/>
      <c r="N24" s="29"/>
    </row>
    <row r="25" spans="1:20" ht="23.25" x14ac:dyDescent="0.6">
      <c r="A25" s="29"/>
      <c r="B25" s="64" t="s">
        <v>71</v>
      </c>
      <c r="C25" s="64"/>
      <c r="D25" s="64"/>
      <c r="E25" s="42"/>
      <c r="F25" s="42"/>
      <c r="G25" s="29"/>
      <c r="H25" s="29"/>
      <c r="I25" s="29"/>
      <c r="J25" s="29"/>
      <c r="K25" s="29"/>
      <c r="L25" s="42" t="s">
        <v>67</v>
      </c>
      <c r="M25" s="29"/>
      <c r="N25" s="29"/>
    </row>
    <row r="26" spans="1:20" ht="23.25" x14ac:dyDescent="0.6">
      <c r="A26" s="29"/>
      <c r="B26" s="64" t="s">
        <v>66</v>
      </c>
      <c r="C26" s="64"/>
      <c r="D26" s="64"/>
      <c r="E26" s="29"/>
      <c r="F26" s="29"/>
      <c r="G26" s="29"/>
      <c r="H26" s="29"/>
      <c r="I26" s="29"/>
      <c r="J26" s="29"/>
      <c r="K26" s="29"/>
      <c r="L26" s="42" t="s">
        <v>68</v>
      </c>
      <c r="M26" s="29"/>
      <c r="N26" s="29"/>
    </row>
  </sheetData>
  <mergeCells count="18">
    <mergeCell ref="B25:D25"/>
    <mergeCell ref="B26:D26"/>
    <mergeCell ref="K14:M14"/>
    <mergeCell ref="B21:N21"/>
    <mergeCell ref="N22:N23"/>
    <mergeCell ref="B24:D24"/>
    <mergeCell ref="H14:J14"/>
    <mergeCell ref="A14:A15"/>
    <mergeCell ref="B14:B15"/>
    <mergeCell ref="C14:C15"/>
    <mergeCell ref="D14:D15"/>
    <mergeCell ref="E14:G14"/>
    <mergeCell ref="A6:N6"/>
    <mergeCell ref="A1:N1"/>
    <mergeCell ref="A2:N2"/>
    <mergeCell ref="A3:N3"/>
    <mergeCell ref="A4:N4"/>
    <mergeCell ref="A5:N5"/>
  </mergeCells>
  <pageMargins left="0" right="0" top="0" bottom="0" header="0.05" footer="0.05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B9" sqref="B9"/>
    </sheetView>
  </sheetViews>
  <sheetFormatPr defaultColWidth="9.140625" defaultRowHeight="15" x14ac:dyDescent="0.25"/>
  <cols>
    <col min="1" max="1" width="4.28515625" style="4" customWidth="1"/>
    <col min="2" max="2" width="48.7109375" style="4" customWidth="1"/>
    <col min="3" max="3" width="8.42578125" style="4" customWidth="1"/>
    <col min="4" max="4" width="5.140625" style="4" customWidth="1"/>
    <col min="5" max="5" width="6.28515625" style="4" customWidth="1"/>
    <col min="6" max="6" width="10.42578125" style="4" customWidth="1"/>
    <col min="7" max="7" width="7.85546875" style="4" customWidth="1"/>
    <col min="8" max="8" width="7.28515625" style="4" customWidth="1"/>
    <col min="9" max="9" width="7.42578125" style="4" customWidth="1"/>
    <col min="10" max="10" width="8.28515625" style="4" customWidth="1"/>
    <col min="11" max="11" width="9.28515625" style="4" customWidth="1"/>
    <col min="12" max="12" width="10.28515625" style="4" customWidth="1"/>
    <col min="13" max="13" width="12.7109375" style="4" customWidth="1"/>
    <col min="14" max="14" width="8.28515625" style="4" customWidth="1"/>
    <col min="15" max="16" width="11.5703125" style="4" bestFit="1" customWidth="1"/>
    <col min="17" max="18" width="9.140625" style="4"/>
    <col min="19" max="19" width="11.42578125" style="4" bestFit="1" customWidth="1"/>
    <col min="20" max="16384" width="9.140625" style="4"/>
  </cols>
  <sheetData>
    <row r="1" spans="1:14" ht="18" x14ac:dyDescent="0.45">
      <c r="A1" s="75" t="s">
        <v>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3.25" x14ac:dyDescent="0.6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30.75" x14ac:dyDescent="0.75">
      <c r="A3" s="77" t="s">
        <v>96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23.25" x14ac:dyDescent="0.6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23.25" x14ac:dyDescent="0.6">
      <c r="A5" s="68" t="s">
        <v>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28.5" x14ac:dyDescent="0.7">
      <c r="A6" s="74" t="s">
        <v>54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19.5" x14ac:dyDescent="0.5">
      <c r="A7" s="2" t="s">
        <v>18</v>
      </c>
      <c r="B7" s="2"/>
      <c r="C7" s="3"/>
      <c r="D7" s="3"/>
      <c r="E7" s="3"/>
      <c r="F7" s="3"/>
      <c r="G7" s="3"/>
      <c r="H7" s="3"/>
      <c r="I7" s="3" t="s">
        <v>88</v>
      </c>
      <c r="J7" s="3"/>
      <c r="K7" s="3"/>
      <c r="L7" s="3"/>
      <c r="M7" s="5"/>
      <c r="N7" s="5"/>
    </row>
    <row r="8" spans="1:14" ht="19.5" x14ac:dyDescent="0.5">
      <c r="A8" s="2" t="s">
        <v>25</v>
      </c>
      <c r="B8" s="2"/>
      <c r="C8" s="2"/>
      <c r="D8" s="2"/>
      <c r="E8" s="3"/>
      <c r="F8" s="3"/>
      <c r="G8" s="3"/>
      <c r="H8" s="3"/>
      <c r="I8" s="3" t="s">
        <v>87</v>
      </c>
      <c r="J8" s="3"/>
      <c r="K8" s="32"/>
      <c r="L8" s="3"/>
      <c r="M8" s="5"/>
      <c r="N8" s="5"/>
    </row>
    <row r="9" spans="1:14" ht="19.5" x14ac:dyDescent="0.5">
      <c r="A9" s="2" t="s">
        <v>89</v>
      </c>
      <c r="B9" s="2"/>
      <c r="C9" s="2"/>
      <c r="D9" s="3"/>
      <c r="E9" s="2"/>
      <c r="F9" s="2"/>
      <c r="G9" s="3"/>
      <c r="H9" s="3"/>
      <c r="I9" s="3" t="s">
        <v>47</v>
      </c>
      <c r="J9" s="3"/>
      <c r="K9" s="3"/>
      <c r="L9" s="3"/>
      <c r="M9" s="3"/>
      <c r="N9" s="3"/>
    </row>
    <row r="10" spans="1:14" ht="19.5" x14ac:dyDescent="0.5">
      <c r="A10" s="2" t="s">
        <v>41</v>
      </c>
      <c r="B10" s="2"/>
      <c r="C10" s="2"/>
      <c r="D10" s="3"/>
      <c r="E10" s="3"/>
      <c r="F10" s="3"/>
      <c r="G10" s="3"/>
      <c r="H10" s="3"/>
      <c r="I10" s="3" t="s">
        <v>19</v>
      </c>
      <c r="J10" s="3"/>
      <c r="K10" s="3"/>
      <c r="L10" s="3"/>
      <c r="M10" s="3"/>
      <c r="N10" s="3"/>
    </row>
    <row r="11" spans="1:14" ht="19.5" x14ac:dyDescent="0.5">
      <c r="A11" s="2" t="s">
        <v>42</v>
      </c>
      <c r="B11" s="2"/>
      <c r="C11" s="2"/>
      <c r="D11" s="2"/>
      <c r="E11" s="2"/>
      <c r="F11" s="2"/>
      <c r="G11" s="2"/>
      <c r="H11" s="2"/>
      <c r="I11" s="3" t="s">
        <v>20</v>
      </c>
      <c r="J11" s="3"/>
      <c r="K11" s="3"/>
      <c r="L11" s="3"/>
      <c r="M11" s="3"/>
      <c r="N11" s="3"/>
    </row>
    <row r="12" spans="1:14" ht="19.5" x14ac:dyDescent="0.5">
      <c r="A12" s="2" t="s">
        <v>91</v>
      </c>
      <c r="B12" s="2"/>
      <c r="C12" s="2"/>
      <c r="D12" s="2"/>
      <c r="E12" s="2"/>
      <c r="F12" s="2"/>
      <c r="G12" s="2"/>
      <c r="H12" s="2"/>
      <c r="I12" s="2"/>
      <c r="J12" s="3"/>
      <c r="K12" s="3"/>
      <c r="L12" s="3"/>
      <c r="M12" s="3"/>
      <c r="N12" s="3"/>
    </row>
    <row r="13" spans="1:14" ht="19.5" x14ac:dyDescent="0.5">
      <c r="A13" s="3" t="s">
        <v>44</v>
      </c>
      <c r="B13" s="3"/>
      <c r="C13" s="3"/>
      <c r="D13" s="3"/>
      <c r="E13" s="3"/>
      <c r="F13" s="2"/>
      <c r="G13" s="2"/>
      <c r="H13" s="2"/>
      <c r="I13" s="2"/>
      <c r="J13" s="3"/>
      <c r="K13" s="3"/>
      <c r="L13" s="3"/>
      <c r="M13" s="3" t="s">
        <v>23</v>
      </c>
      <c r="N13" s="3"/>
    </row>
    <row r="14" spans="1:14" ht="18" x14ac:dyDescent="0.25">
      <c r="A14" s="69" t="s">
        <v>15</v>
      </c>
      <c r="B14" s="69" t="s">
        <v>7</v>
      </c>
      <c r="C14" s="69" t="s">
        <v>8</v>
      </c>
      <c r="D14" s="69" t="s">
        <v>9</v>
      </c>
      <c r="E14" s="71" t="s">
        <v>10</v>
      </c>
      <c r="F14" s="72"/>
      <c r="G14" s="73"/>
      <c r="H14" s="71" t="s">
        <v>33</v>
      </c>
      <c r="I14" s="72"/>
      <c r="J14" s="73"/>
      <c r="K14" s="71" t="s">
        <v>34</v>
      </c>
      <c r="L14" s="72"/>
      <c r="M14" s="73"/>
      <c r="N14" s="36" t="s">
        <v>11</v>
      </c>
    </row>
    <row r="15" spans="1:14" ht="18" x14ac:dyDescent="0.25">
      <c r="A15" s="70"/>
      <c r="B15" s="70"/>
      <c r="C15" s="70"/>
      <c r="D15" s="70"/>
      <c r="E15" s="36" t="s">
        <v>12</v>
      </c>
      <c r="F15" s="36" t="s">
        <v>13</v>
      </c>
      <c r="G15" s="36" t="s">
        <v>14</v>
      </c>
      <c r="H15" s="36" t="s">
        <v>12</v>
      </c>
      <c r="I15" s="36" t="s">
        <v>13</v>
      </c>
      <c r="J15" s="36" t="s">
        <v>14</v>
      </c>
      <c r="K15" s="36" t="s">
        <v>12</v>
      </c>
      <c r="L15" s="36" t="s">
        <v>13</v>
      </c>
      <c r="M15" s="36" t="s">
        <v>14</v>
      </c>
      <c r="N15" s="36"/>
    </row>
    <row r="16" spans="1:14" x14ac:dyDescent="0.25">
      <c r="A16" s="58">
        <v>1</v>
      </c>
      <c r="B16" s="58">
        <v>2</v>
      </c>
      <c r="C16" s="58">
        <v>3</v>
      </c>
      <c r="D16" s="58">
        <v>4</v>
      </c>
      <c r="E16" s="58">
        <v>5</v>
      </c>
      <c r="F16" s="58">
        <v>6</v>
      </c>
      <c r="G16" s="58">
        <v>7</v>
      </c>
      <c r="H16" s="58">
        <v>8</v>
      </c>
      <c r="I16" s="58">
        <v>9</v>
      </c>
      <c r="J16" s="58">
        <v>10</v>
      </c>
      <c r="K16" s="58">
        <v>11</v>
      </c>
      <c r="L16" s="58">
        <v>12</v>
      </c>
      <c r="M16" s="58">
        <v>13</v>
      </c>
      <c r="N16" s="1">
        <v>17</v>
      </c>
    </row>
    <row r="17" spans="1:20" ht="28.5" x14ac:dyDescent="0.5">
      <c r="A17" s="7">
        <v>1</v>
      </c>
      <c r="B17" s="47" t="s">
        <v>92</v>
      </c>
      <c r="C17" s="48">
        <v>31171</v>
      </c>
      <c r="D17" s="23" t="s">
        <v>21</v>
      </c>
      <c r="E17" s="15">
        <v>1</v>
      </c>
      <c r="F17" s="49">
        <f>G17/15.75*100</f>
        <v>4.7619047619047619</v>
      </c>
      <c r="G17" s="49">
        <v>0.75</v>
      </c>
      <c r="H17" s="15">
        <v>1</v>
      </c>
      <c r="I17" s="16">
        <f>J17/J21*100</f>
        <v>6.3829787234042552</v>
      </c>
      <c r="J17" s="49">
        <v>0.75</v>
      </c>
      <c r="K17" s="15">
        <v>1</v>
      </c>
      <c r="L17" s="16">
        <f>M17/M21*100</f>
        <v>9.8551858231331</v>
      </c>
      <c r="M17" s="49">
        <v>0.71062000000000003</v>
      </c>
      <c r="N17" s="56"/>
      <c r="O17" s="46"/>
      <c r="P17" s="46"/>
      <c r="Q17" s="46"/>
      <c r="R17" s="46"/>
      <c r="S17" s="46"/>
    </row>
    <row r="18" spans="1:20" ht="19.5" x14ac:dyDescent="0.5">
      <c r="A18" s="7">
        <v>2</v>
      </c>
      <c r="B18" s="47" t="s">
        <v>95</v>
      </c>
      <c r="C18" s="48">
        <v>31171</v>
      </c>
      <c r="D18" s="23" t="s">
        <v>35</v>
      </c>
      <c r="E18" s="15">
        <v>30</v>
      </c>
      <c r="F18" s="49">
        <f t="shared" ref="F18:F20" si="0">G18/15.75*100</f>
        <v>38.095238095238095</v>
      </c>
      <c r="G18" s="49">
        <v>6</v>
      </c>
      <c r="H18" s="15">
        <v>1</v>
      </c>
      <c r="I18" s="16">
        <f>J18/19.08*100</f>
        <v>31.44654088050315</v>
      </c>
      <c r="J18" s="49">
        <v>6</v>
      </c>
      <c r="K18" s="15">
        <v>1</v>
      </c>
      <c r="L18" s="16">
        <f>M18/19.08*100</f>
        <v>20.964360587002098</v>
      </c>
      <c r="M18" s="49">
        <v>4</v>
      </c>
      <c r="N18" s="56"/>
      <c r="O18" s="46"/>
      <c r="P18" s="46"/>
      <c r="Q18" s="46"/>
      <c r="R18" s="46"/>
      <c r="S18" s="46"/>
    </row>
    <row r="19" spans="1:20" ht="19.5" x14ac:dyDescent="0.5">
      <c r="A19" s="7">
        <v>3</v>
      </c>
      <c r="B19" s="47" t="s">
        <v>94</v>
      </c>
      <c r="C19" s="48">
        <v>31171</v>
      </c>
      <c r="D19" s="23" t="s">
        <v>21</v>
      </c>
      <c r="E19" s="15">
        <v>1</v>
      </c>
      <c r="F19" s="49">
        <f t="shared" si="0"/>
        <v>25.396825396825395</v>
      </c>
      <c r="G19" s="49">
        <v>4</v>
      </c>
      <c r="H19" s="15">
        <v>0</v>
      </c>
      <c r="I19" s="16">
        <v>0</v>
      </c>
      <c r="J19" s="49">
        <v>0</v>
      </c>
      <c r="K19" s="15">
        <v>0</v>
      </c>
      <c r="L19" s="16">
        <v>0</v>
      </c>
      <c r="M19" s="50">
        <v>0</v>
      </c>
      <c r="N19" s="56"/>
      <c r="O19" s="46"/>
      <c r="P19" s="46"/>
      <c r="Q19" s="46"/>
      <c r="R19" s="46"/>
      <c r="S19" s="46"/>
    </row>
    <row r="20" spans="1:20" ht="19.5" x14ac:dyDescent="0.5">
      <c r="A20" s="7">
        <v>4</v>
      </c>
      <c r="B20" s="47" t="s">
        <v>93</v>
      </c>
      <c r="C20" s="48">
        <v>31171</v>
      </c>
      <c r="D20" s="23" t="s">
        <v>35</v>
      </c>
      <c r="E20" s="15">
        <v>33</v>
      </c>
      <c r="F20" s="49">
        <f t="shared" si="0"/>
        <v>31.746031746031743</v>
      </c>
      <c r="G20" s="49">
        <v>5</v>
      </c>
      <c r="H20" s="15">
        <v>1</v>
      </c>
      <c r="I20" s="16">
        <f t="shared" ref="I20" si="1">J20/19.08*100</f>
        <v>26.20545073375262</v>
      </c>
      <c r="J20" s="49">
        <v>5</v>
      </c>
      <c r="K20" s="15">
        <v>1</v>
      </c>
      <c r="L20" s="16">
        <f t="shared" ref="L20" si="2">M20/19.08*100</f>
        <v>13.10272536687631</v>
      </c>
      <c r="M20" s="49">
        <v>2.5</v>
      </c>
      <c r="N20" s="56"/>
      <c r="O20" s="46"/>
      <c r="P20" s="46"/>
      <c r="Q20" s="46"/>
      <c r="R20" s="46"/>
      <c r="S20" s="46"/>
    </row>
    <row r="21" spans="1:20" ht="19.5" x14ac:dyDescent="0.5">
      <c r="A21" s="8"/>
      <c r="B21" s="51" t="s">
        <v>74</v>
      </c>
      <c r="C21" s="17"/>
      <c r="D21" s="24"/>
      <c r="E21" s="18"/>
      <c r="F21" s="16"/>
      <c r="G21" s="31">
        <f>SUM(G17:G20)</f>
        <v>15.75</v>
      </c>
      <c r="H21" s="18"/>
      <c r="I21" s="31"/>
      <c r="J21" s="31">
        <f>SUM(J17:J20)</f>
        <v>11.75</v>
      </c>
      <c r="K21" s="18"/>
      <c r="L21" s="18"/>
      <c r="M21" s="31">
        <f>SUM(M17:M20)</f>
        <v>7.2106200000000005</v>
      </c>
      <c r="N21" s="57"/>
    </row>
    <row r="22" spans="1:20" ht="19.5" x14ac:dyDescent="0.5">
      <c r="A22" s="8"/>
      <c r="B22" s="9" t="s">
        <v>26</v>
      </c>
      <c r="C22" s="17"/>
      <c r="D22" s="24"/>
      <c r="E22" s="18"/>
      <c r="F22" s="18"/>
      <c r="G22" s="31"/>
      <c r="H22" s="18"/>
      <c r="I22" s="31"/>
      <c r="J22" s="43"/>
      <c r="K22" s="18"/>
      <c r="L22" s="18"/>
      <c r="M22" s="31"/>
      <c r="N22" s="57"/>
    </row>
    <row r="23" spans="1:20" ht="23.25" x14ac:dyDescent="0.6">
      <c r="A23" s="27"/>
      <c r="B23" s="9" t="s">
        <v>17</v>
      </c>
      <c r="C23" s="17"/>
      <c r="D23" s="24"/>
      <c r="E23" s="40"/>
      <c r="F23" s="40"/>
      <c r="G23" s="30">
        <f>G21</f>
        <v>15.75</v>
      </c>
      <c r="H23" s="19"/>
      <c r="I23" s="19"/>
      <c r="J23" s="19">
        <f>J21</f>
        <v>11.75</v>
      </c>
      <c r="K23" s="19"/>
      <c r="L23" s="19"/>
      <c r="M23" s="19">
        <f>M21</f>
        <v>7.2106200000000005</v>
      </c>
      <c r="N23" s="28"/>
      <c r="R23" s="29"/>
      <c r="T23" s="29"/>
    </row>
    <row r="24" spans="1:20" ht="24" x14ac:dyDescent="0.6">
      <c r="A24" s="28"/>
      <c r="B24" s="67" t="s">
        <v>27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20" ht="23.25" x14ac:dyDescent="0.6">
      <c r="A25" s="28"/>
      <c r="B25" s="33" t="s">
        <v>90</v>
      </c>
      <c r="C25" s="13"/>
      <c r="D25" s="35"/>
      <c r="E25" s="35"/>
      <c r="F25" s="35"/>
      <c r="G25" s="35"/>
      <c r="H25" s="10"/>
      <c r="I25" s="40"/>
      <c r="J25" s="14"/>
      <c r="K25" s="14"/>
      <c r="L25" s="14"/>
      <c r="M25" s="14"/>
      <c r="N25" s="66" t="s">
        <v>61</v>
      </c>
    </row>
    <row r="26" spans="1:20" ht="23.25" x14ac:dyDescent="0.6">
      <c r="A26" s="28"/>
      <c r="B26" s="33" t="s">
        <v>79</v>
      </c>
      <c r="C26" s="13"/>
      <c r="D26" s="35"/>
      <c r="E26" s="35"/>
      <c r="F26" s="35"/>
      <c r="G26" s="35"/>
      <c r="H26" s="10"/>
      <c r="I26" s="40"/>
      <c r="J26" s="14"/>
      <c r="K26" s="14"/>
      <c r="L26" s="14"/>
      <c r="M26" s="14"/>
      <c r="N26" s="66"/>
    </row>
    <row r="27" spans="1:20" ht="23.25" x14ac:dyDescent="0.6">
      <c r="A27" s="29"/>
      <c r="B27" s="63" t="s">
        <v>1</v>
      </c>
      <c r="C27" s="63"/>
      <c r="D27" s="63"/>
      <c r="E27" s="41"/>
      <c r="F27" s="41"/>
      <c r="G27" s="34"/>
      <c r="H27" s="34"/>
      <c r="I27" s="34"/>
      <c r="J27" s="34"/>
      <c r="K27" s="34"/>
      <c r="L27" s="41" t="s">
        <v>0</v>
      </c>
      <c r="M27" s="34"/>
      <c r="N27" s="29"/>
    </row>
    <row r="28" spans="1:20" ht="23.25" x14ac:dyDescent="0.6">
      <c r="A28" s="29"/>
      <c r="B28" s="64" t="s">
        <v>71</v>
      </c>
      <c r="C28" s="64"/>
      <c r="D28" s="64"/>
      <c r="E28" s="42"/>
      <c r="F28" s="42"/>
      <c r="G28" s="29"/>
      <c r="H28" s="29"/>
      <c r="I28" s="29"/>
      <c r="J28" s="29"/>
      <c r="K28" s="29"/>
      <c r="L28" s="42" t="s">
        <v>67</v>
      </c>
      <c r="M28" s="29"/>
      <c r="N28" s="29"/>
    </row>
    <row r="29" spans="1:20" ht="23.25" x14ac:dyDescent="0.6">
      <c r="A29" s="29"/>
      <c r="B29" s="64" t="s">
        <v>66</v>
      </c>
      <c r="C29" s="64"/>
      <c r="D29" s="64"/>
      <c r="E29" s="29"/>
      <c r="F29" s="29"/>
      <c r="G29" s="29"/>
      <c r="H29" s="29"/>
      <c r="I29" s="29"/>
      <c r="J29" s="29"/>
      <c r="K29" s="29"/>
      <c r="L29" s="42" t="s">
        <v>68</v>
      </c>
      <c r="M29" s="29"/>
      <c r="N29" s="29"/>
    </row>
  </sheetData>
  <mergeCells count="18">
    <mergeCell ref="B29:D29"/>
    <mergeCell ref="K14:M14"/>
    <mergeCell ref="B24:N24"/>
    <mergeCell ref="N25:N26"/>
    <mergeCell ref="B27:D27"/>
    <mergeCell ref="B28:D28"/>
    <mergeCell ref="H14:J14"/>
    <mergeCell ref="A14:A15"/>
    <mergeCell ref="B14:B15"/>
    <mergeCell ref="C14:C15"/>
    <mergeCell ref="D14:D15"/>
    <mergeCell ref="E14:G14"/>
    <mergeCell ref="A6:N6"/>
    <mergeCell ref="A1:N1"/>
    <mergeCell ref="A2:N2"/>
    <mergeCell ref="A3:N3"/>
    <mergeCell ref="A4:N4"/>
    <mergeCell ref="A5:N5"/>
  </mergeCells>
  <pageMargins left="0.2" right="0" top="0.25" bottom="0.25" header="0.25" footer="0.05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डिभिजन वन कार्यालयहरु चालु</vt:lpstr>
      <vt:lpstr>जिबसटी विकास कार्यकंम</vt:lpstr>
      <vt:lpstr>भिजन वन पूजीगत</vt:lpstr>
      <vt:lpstr>रा वा व्य तथा व्यबस्थापन चालु</vt:lpstr>
      <vt:lpstr>रा वन वेबस्थापनपूजिगत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2022-03-15T08:29:17Z</cp:lastPrinted>
  <dcterms:created xsi:type="dcterms:W3CDTF">2016-08-08T06:40:30Z</dcterms:created>
  <dcterms:modified xsi:type="dcterms:W3CDTF">2022-03-16T02:09:06Z</dcterms:modified>
</cp:coreProperties>
</file>